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hluke\Downloads\"/>
    </mc:Choice>
  </mc:AlternateContent>
  <xr:revisionPtr revIDLastSave="0" documentId="13_ncr:1_{AE607DD9-B6BB-4C3C-86F0-16031ECB1F08}" xr6:coauthVersionLast="47" xr6:coauthVersionMax="47" xr10:uidLastSave="{00000000-0000-0000-0000-000000000000}"/>
  <bookViews>
    <workbookView xWindow="-110" yWindow="-110" windowWidth="19420" windowHeight="10300" xr2:uid="{ACCA5D7A-1083-4B27-AB5E-1CED703E5331}"/>
  </bookViews>
  <sheets>
    <sheet name="Task-Based Budget Form" sheetId="1" r:id="rId1"/>
    <sheet name="Instructions" sheetId="2" r:id="rId2"/>
  </sheets>
  <definedNames>
    <definedName name="_xlnm.Print_Area" localSheetId="0">'Task-Based Budget Form'!$A$1:$G$64</definedName>
    <definedName name="Z_119E0A02_B0AD_41F9_A355_AFF03C99C8B7_.wvu.PrintArea" localSheetId="0" hidden="1">'Task-Based Budget Form'!$A$2:$I$54</definedName>
  </definedNames>
  <calcPr calcId="191028"/>
  <customWorkbookViews>
    <customWorkbookView name="PrintView" guid="{119E0A02-B0AD-41F9-A355-AFF03C99C8B7}" maximized="1" xWindow="-18" yWindow="-18" windowWidth="3876" windowHeight="1953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B6" i="2"/>
  <c r="L45" i="2"/>
  <c r="M45" i="2" s="1"/>
  <c r="L56" i="2" s="1"/>
  <c r="L44" i="2"/>
  <c r="M60" i="2" l="1"/>
  <c r="K48" i="2"/>
  <c r="L47" i="2"/>
  <c r="M47" i="2" s="1"/>
  <c r="L58" i="2" s="1"/>
  <c r="L46" i="2"/>
  <c r="M46" i="2" s="1"/>
  <c r="L57" i="2" s="1"/>
  <c r="M44" i="2"/>
  <c r="L55" i="2" s="1"/>
  <c r="L43" i="2"/>
  <c r="M43" i="2" s="1"/>
  <c r="M30" i="2"/>
  <c r="K54" i="2" s="1"/>
  <c r="B17" i="2"/>
  <c r="B3" i="2"/>
  <c r="K35" i="2" l="1"/>
  <c r="M35" i="2" s="1"/>
  <c r="K36" i="2" s="1"/>
  <c r="M36" i="2" s="1"/>
  <c r="L54" i="2"/>
  <c r="M54" i="2" s="1"/>
  <c r="M48" i="2"/>
  <c r="K55" i="2" l="1"/>
  <c r="M55" i="2" s="1"/>
  <c r="K37" i="2"/>
  <c r="M37" i="2" s="1"/>
  <c r="K56" i="2"/>
  <c r="M56" i="2" s="1"/>
  <c r="K38" i="2" l="1"/>
  <c r="M38" i="2" s="1"/>
  <c r="K58" i="2" s="1"/>
  <c r="M58" i="2" s="1"/>
  <c r="K57" i="2"/>
  <c r="M57" i="2" s="1"/>
  <c r="M59" i="2" s="1"/>
  <c r="M62" i="2" s="1"/>
</calcChain>
</file>

<file path=xl/sharedStrings.xml><?xml version="1.0" encoding="utf-8"?>
<sst xmlns="http://schemas.openxmlformats.org/spreadsheetml/2006/main" count="242" uniqueCount="130">
  <si>
    <t>RFP #:</t>
  </si>
  <si>
    <t xml:space="preserve">Consultant: </t>
  </si>
  <si>
    <t>Contract #:</t>
  </si>
  <si>
    <t xml:space="preserve">Project Title: </t>
  </si>
  <si>
    <t>Budget Total:</t>
  </si>
  <si>
    <t xml:space="preserve">Budget Term: </t>
  </si>
  <si>
    <t>Start Date:</t>
  </si>
  <si>
    <t>End Date:</t>
  </si>
  <si>
    <t xml:space="preserve">PART 1 - TOTAL BUDGET </t>
  </si>
  <si>
    <t>SECTION 1.1: DIRECT LABOR COSTS</t>
  </si>
  <si>
    <t>A) Staffing Allocation (Attach additonal pages if needed)</t>
  </si>
  <si>
    <t>Classification/Job Title</t>
  </si>
  <si>
    <t>Total # Hours</t>
  </si>
  <si>
    <t xml:space="preserve">Hourly Rate </t>
  </si>
  <si>
    <t>Total Cost</t>
  </si>
  <si>
    <t>Total Staffing Allocation Costs</t>
  </si>
  <si>
    <t>B)Salary Increases</t>
  </si>
  <si>
    <r>
      <t xml:space="preserve">Anticipated Salary Increases Cost </t>
    </r>
    <r>
      <rPr>
        <i/>
        <sz val="11"/>
        <color theme="1"/>
        <rFont val="Aptos Narrow"/>
        <family val="2"/>
        <scheme val="minor"/>
      </rPr>
      <t>(see tab 2 for sample calculation)</t>
    </r>
  </si>
  <si>
    <t>Total Direct Labor Costs (Staffing Allocation + Salary Increases)</t>
  </si>
  <si>
    <t>SECTION 1.2: INDIRECT COSTS*</t>
  </si>
  <si>
    <t>C) Indirect Costs</t>
  </si>
  <si>
    <t>Rate (%)</t>
  </si>
  <si>
    <t>Cost</t>
  </si>
  <si>
    <t>Fringe</t>
  </si>
  <si>
    <t>x Direct Costs</t>
  </si>
  <si>
    <t>Overhead</t>
  </si>
  <si>
    <t xml:space="preserve">General Adminstrative </t>
  </si>
  <si>
    <t>Total Indirect Costs</t>
  </si>
  <si>
    <t xml:space="preserve">* Attach letter from Cognizant Agency authorizing indirect rate, LAPM Exhibit 10-K, or Safe Harbors document. </t>
  </si>
  <si>
    <t>SECTION 1.3: FIXED FEES</t>
  </si>
  <si>
    <t>Rate(%)</t>
  </si>
  <si>
    <t>D) Total Fixed Fees</t>
  </si>
  <si>
    <t>x (Direct Costs + Indirect Costs)</t>
  </si>
  <si>
    <t>Total Fixed Fees</t>
  </si>
  <si>
    <t>SECTION 1.4: OTHER DIRECT COSTS</t>
  </si>
  <si>
    <t>E) Itemized Direct Costs</t>
  </si>
  <si>
    <t>Description of Cost</t>
  </si>
  <si>
    <t>Quantity</t>
  </si>
  <si>
    <t>Unit</t>
  </si>
  <si>
    <t xml:space="preserve">Unit Cost </t>
  </si>
  <si>
    <t>Mileage (Federal Rate)</t>
  </si>
  <si>
    <t>Office Supplies</t>
  </si>
  <si>
    <t>Other (enter):</t>
  </si>
  <si>
    <t xml:space="preserve">Other (enter): </t>
  </si>
  <si>
    <t>Total Itemized Direct Costs</t>
  </si>
  <si>
    <t>F) Subcontractor Costs</t>
  </si>
  <si>
    <t xml:space="preserve">Subcontractor </t>
  </si>
  <si>
    <t>Description of Work</t>
  </si>
  <si>
    <t>DBE</t>
  </si>
  <si>
    <t>% of Work</t>
  </si>
  <si>
    <t xml:space="preserve">☐ </t>
  </si>
  <si>
    <t>Total Subcontractor Costs</t>
  </si>
  <si>
    <t xml:space="preserve">SECTION 1.5: TOTAL PROJECT BUDGET </t>
  </si>
  <si>
    <t xml:space="preserve">Total Project Budget </t>
  </si>
  <si>
    <t xml:space="preserve">Task   </t>
  </si>
  <si>
    <t>Description of Costs</t>
  </si>
  <si>
    <t>Task 0: Project Management</t>
  </si>
  <si>
    <t>Task 1: Existing Conditions and Data Analysis</t>
  </si>
  <si>
    <t>Task 2: Public and Partner Engagement and Coordination</t>
  </si>
  <si>
    <t>Task 3. Performance Measures and Project Analysis</t>
  </si>
  <si>
    <t>Task 4: Draft and Final Plan</t>
  </si>
  <si>
    <t>INSTRUCTIONS</t>
  </si>
  <si>
    <t>SECTION 1 DIRECT LABOR COSTS</t>
  </si>
  <si>
    <t xml:space="preserve">Enter Staff assigned to work under this agreement, Hours allocated to this contract, actual hourly rate. </t>
  </si>
  <si>
    <t xml:space="preserve">For multi-year contracts - See below for en example of calculating salary increases, and an optional tool. </t>
  </si>
  <si>
    <t>SECTION 2 INDIRECT COSTS</t>
  </si>
  <si>
    <t>C) Attach the required Letter from cognizant agency</t>
  </si>
  <si>
    <t xml:space="preserve">Enter Indirect costs as applicable. </t>
  </si>
  <si>
    <t>SECTION 3 FIXED FEES</t>
  </si>
  <si>
    <t xml:space="preserve">D) Enter Fixed Fee Rate if applicable </t>
  </si>
  <si>
    <t>SECTION 4 OTHER DIRECT COSTS</t>
  </si>
  <si>
    <t xml:space="preserve">Enter Quantity and Unit Cost for Other Direct Costs </t>
  </si>
  <si>
    <t>F) Subcontracts</t>
  </si>
  <si>
    <t xml:space="preserve">Enter subcontractor information, including description of work, DBE designation if applicable, percentage of work to be completed, and cost. </t>
  </si>
  <si>
    <t>(Note: Make sure to reflect DBE Utilization on appropriate DBE forms, including Exhibit C and Exhibit 10-O1)</t>
  </si>
  <si>
    <t>PART 2 - BUDGET BY TASK</t>
  </si>
  <si>
    <t xml:space="preserve">Allocated budget per task in alignment with Scope of Work. Project Total must match for the budget detail and budget by Task. </t>
  </si>
  <si>
    <t>CALCULATING ANTICIPATED SALARY INCREASES</t>
  </si>
  <si>
    <t>1.  Calculate Average Hourly Rate for 1st year of the contract (Direct Labor Subtotal divided by total hours)</t>
  </si>
  <si>
    <t xml:space="preserve">The below may be used as a tool to calculate the anticipated salary increases by completing the appropriate yellow boxes. </t>
  </si>
  <si>
    <t>Please note: this is only a tool and modifications may be necessary for the particular proposal.</t>
  </si>
  <si>
    <r>
      <t xml:space="preserve">Direct Labor </t>
    </r>
    <r>
      <rPr>
        <u/>
        <sz val="10"/>
        <color rgb="FF000000"/>
        <rFont val="Times New Roman"/>
        <family val="1"/>
      </rPr>
      <t>Subtotal</t>
    </r>
    <r>
      <rPr>
        <sz val="10"/>
        <color rgb="FF000000"/>
        <rFont val="Times New Roman"/>
        <family val="1"/>
      </rPr>
      <t xml:space="preserve"> per Cost Proposal</t>
    </r>
  </si>
  <si>
    <t>Total Hours per Cost Proposal</t>
  </si>
  <si>
    <t>Avg Hourly Rate</t>
  </si>
  <si>
    <t>5 Year Contract Duration</t>
  </si>
  <si>
    <t>=</t>
  </si>
  <si>
    <t>Year 1 Avg Hourly Rate</t>
  </si>
  <si>
    <t>2.  Calculate hourly rate for all years (Increase the Average Hourly Rate for a year by proposed escalation %)</t>
  </si>
  <si>
    <t xml:space="preserve">Avg Hourly Rate </t>
  </si>
  <si>
    <t xml:space="preserve">Proposed Escalation </t>
  </si>
  <si>
    <t>Year 1</t>
  </si>
  <si>
    <t>+</t>
  </si>
  <si>
    <t>Year 2 Avg Hourly Rate</t>
  </si>
  <si>
    <t>Year 2</t>
  </si>
  <si>
    <t>Year 3 Avg Hourly Rate</t>
  </si>
  <si>
    <t>Year 3</t>
  </si>
  <si>
    <t>Year 4 Avg Hourly Rate</t>
  </si>
  <si>
    <t>Year 4</t>
  </si>
  <si>
    <t>Year 5 Avg Hourly Rate</t>
  </si>
  <si>
    <t>3.  Calculate estimated hours per year (Multiply estimate % each year by total hours)</t>
  </si>
  <si>
    <t>Estimated % Completed Each Year</t>
  </si>
  <si>
    <t>Total Hours per Year</t>
  </si>
  <si>
    <t>*</t>
  </si>
  <si>
    <t>Estimated Hours Year 1</t>
  </si>
  <si>
    <t>Estimated Hours Year 2</t>
  </si>
  <si>
    <t>Estimated Hours Year 3</t>
  </si>
  <si>
    <t>Estimated Hours Year 4</t>
  </si>
  <si>
    <t>Year 5</t>
  </si>
  <si>
    <t>Estimated Hours Year 5</t>
  </si>
  <si>
    <t>Total</t>
  </si>
  <si>
    <t xml:space="preserve"> </t>
  </si>
  <si>
    <t>4.  Calculate Total Costs including Escalation (Multiply Average Hourly Rate by the number of hours)</t>
  </si>
  <si>
    <t>Estimated hours</t>
  </si>
  <si>
    <t xml:space="preserve"> Cost per Year</t>
  </si>
  <si>
    <t>(calculated above)</t>
  </si>
  <si>
    <t xml:space="preserve"> Total Direct Labor Cost with Escalation</t>
  </si>
  <si>
    <t xml:space="preserve"> Direct Labor Subtotal before Escalation</t>
  </si>
  <si>
    <t xml:space="preserve">Estimated total of Direct Labor Salary Increase </t>
  </si>
  <si>
    <t>Transfer to Page 1</t>
  </si>
  <si>
    <t>NOTES:</t>
  </si>
  <si>
    <r>
      <t>1.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Times New Roman"/>
        <family val="1"/>
      </rPr>
      <t xml:space="preserve">This is not the only way to estimate salary increases. Other methods will be accepted if they clearly indicate the % increase, the # of years of the contract, and a breakdown of the labor to be performed each year.  </t>
    </r>
  </si>
  <si>
    <r>
      <t>2.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Times New Roman"/>
        <family val="1"/>
      </rPr>
      <t xml:space="preserve">An estimation that is based on direct labor multiplied by salary increase % multiplied by the # of years is not acceptable.  </t>
    </r>
  </si>
  <si>
    <t>(i.e. $250,000 x 2%  x  5 yrs = $25,000 is not an acceptable methodology)</t>
  </si>
  <si>
    <r>
      <t>3.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Times New Roman"/>
        <family val="1"/>
      </rPr>
      <t>This assumes that one year will be worked at the rate on the cost proposal before salary increases are granted.</t>
    </r>
  </si>
  <si>
    <r>
      <t>4.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Times New Roman"/>
        <family val="1"/>
      </rPr>
      <t xml:space="preserve">Calculations for anticipated salary escalation must be provided. </t>
    </r>
  </si>
  <si>
    <t>n/a</t>
  </si>
  <si>
    <r>
      <t xml:space="preserve">Total Project Budget </t>
    </r>
    <r>
      <rPr>
        <sz val="11"/>
        <color theme="1"/>
        <rFont val="Aptos Narrow"/>
        <family val="2"/>
        <scheme val="minor"/>
      </rPr>
      <t xml:space="preserve"> (Must match total budget amount in section 1.5)</t>
    </r>
  </si>
  <si>
    <t>PART 2 - PROJECT BUDGET BY TASK</t>
  </si>
  <si>
    <t> RFP-FY23-24-13</t>
  </si>
  <si>
    <t xml:space="preserve">Consulting Services for Toll Program Workplan and Policy Development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</si>
</sst>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  <numFmt numFmtId="165" formatCode="_([$$-409]* #,##0.00_);_([$$-409]* \(#,##0.00\);_([$$-409]* &quot;-&quot;??_);_(@_)"/>
    <numFmt numFmtId="166" formatCode="_([$$-409]* #,##0_);_([$$-409]* \(#,##0\);_([$$-409]* &quot;-&quot;??_);_(@_)"/>
    <numFmt numFmtId="167" formatCode="_(&quot;$&quot;* #,##0_);_(&quot;$&quot;* \(#,##0\);_(&quot;$&quot;* &quot;-&quot;??_);_(@_)"/>
  </numFmts>
  <fonts count="21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0"/>
      <color rgb="FF000000"/>
      <name val="Times New Roman"/>
      <family val="1"/>
    </font>
    <font>
      <sz val="9"/>
      <color theme="1"/>
      <name val="Times New Roman"/>
      <family val="1"/>
    </font>
    <font>
      <sz val="7"/>
      <color theme="1"/>
      <name val="Times New Roman"/>
      <family val="1"/>
    </font>
    <font>
      <b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67">
    <xf numFmtId="0" fontId="0" fillId="0" borderId="0" xfId="0"/>
    <xf numFmtId="0" fontId="7" fillId="0" borderId="0" xfId="0" applyFont="1"/>
    <xf numFmtId="0" fontId="0" fillId="0" borderId="0" xfId="0" applyAlignment="1">
      <alignment wrapText="1"/>
    </xf>
    <xf numFmtId="9" fontId="0" fillId="0" borderId="0" xfId="2" applyFont="1" applyAlignment="1">
      <alignment horizontal="center"/>
    </xf>
    <xf numFmtId="44" fontId="9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8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9" fontId="16" fillId="0" borderId="0" xfId="0" applyNumberFormat="1" applyFont="1" applyAlignment="1">
      <alignment horizontal="center" vertical="center" wrapText="1"/>
    </xf>
    <xf numFmtId="10" fontId="16" fillId="0" borderId="0" xfId="0" applyNumberFormat="1" applyFont="1" applyAlignment="1">
      <alignment horizontal="center" vertical="center" wrapText="1"/>
    </xf>
    <xf numFmtId="8" fontId="15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 indent="5"/>
    </xf>
    <xf numFmtId="0" fontId="14" fillId="0" borderId="0" xfId="0" applyFont="1"/>
    <xf numFmtId="0" fontId="14" fillId="0" borderId="0" xfId="0" applyFont="1" applyAlignment="1">
      <alignment wrapText="1"/>
    </xf>
    <xf numFmtId="0" fontId="20" fillId="0" borderId="12" xfId="0" applyFont="1" applyBorder="1"/>
    <xf numFmtId="0" fontId="20" fillId="0" borderId="13" xfId="0" applyFont="1" applyBorder="1"/>
    <xf numFmtId="0" fontId="20" fillId="0" borderId="14" xfId="0" applyFont="1" applyBorder="1"/>
    <xf numFmtId="0" fontId="20" fillId="0" borderId="4" xfId="0" applyFont="1" applyBorder="1"/>
    <xf numFmtId="0" fontId="20" fillId="0" borderId="5" xfId="0" applyFont="1" applyBorder="1"/>
    <xf numFmtId="0" fontId="20" fillId="0" borderId="6" xfId="0" applyFont="1" applyBorder="1"/>
    <xf numFmtId="9" fontId="14" fillId="4" borderId="0" xfId="2" applyFont="1" applyFill="1" applyBorder="1" applyAlignment="1" applyProtection="1">
      <alignment horizontal="center"/>
      <protection locked="0"/>
    </xf>
    <xf numFmtId="10" fontId="14" fillId="4" borderId="0" xfId="2" applyNumberFormat="1" applyFont="1" applyFill="1" applyBorder="1" applyAlignment="1" applyProtection="1">
      <alignment horizontal="center"/>
      <protection locked="0"/>
    </xf>
    <xf numFmtId="44" fontId="14" fillId="4" borderId="0" xfId="1" applyFont="1" applyFill="1" applyBorder="1" applyProtection="1">
      <protection locked="0"/>
    </xf>
    <xf numFmtId="0" fontId="14" fillId="4" borderId="0" xfId="0" applyFont="1" applyFill="1" applyProtection="1">
      <protection locked="0"/>
    </xf>
    <xf numFmtId="0" fontId="0" fillId="0" borderId="12" xfId="0" applyBorder="1" applyProtection="1"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44" fontId="14" fillId="0" borderId="0" xfId="1" applyFont="1" applyBorder="1" applyProtection="1">
      <protection locked="0"/>
    </xf>
    <xf numFmtId="0" fontId="16" fillId="0" borderId="3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4" fillId="0" borderId="3" xfId="0" applyFont="1" applyBorder="1" applyProtection="1"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vertical="center" wrapText="1"/>
      <protection locked="0"/>
    </xf>
    <xf numFmtId="44" fontId="14" fillId="0" borderId="0" xfId="0" applyNumberFormat="1" applyFont="1" applyAlignment="1" applyProtection="1">
      <alignment horizontal="center"/>
      <protection locked="0"/>
    </xf>
    <xf numFmtId="44" fontId="14" fillId="0" borderId="0" xfId="0" applyNumberFormat="1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9" fontId="14" fillId="0" borderId="0" xfId="0" applyNumberFormat="1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/>
      <protection locked="0"/>
    </xf>
    <xf numFmtId="44" fontId="14" fillId="0" borderId="0" xfId="0" applyNumberFormat="1" applyFont="1" applyAlignment="1" applyProtection="1">
      <alignment horizontal="right"/>
      <protection locked="0"/>
    </xf>
    <xf numFmtId="0" fontId="14" fillId="0" borderId="3" xfId="0" applyFont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14" fillId="0" borderId="5" xfId="0" applyFont="1" applyBorder="1" applyProtection="1">
      <protection locked="0"/>
    </xf>
    <xf numFmtId="0" fontId="14" fillId="0" borderId="5" xfId="0" applyFont="1" applyBorder="1" applyAlignment="1" applyProtection="1">
      <alignment horizontal="right"/>
      <protection locked="0"/>
    </xf>
    <xf numFmtId="44" fontId="20" fillId="0" borderId="5" xfId="0" applyNumberFormat="1" applyFont="1" applyBorder="1" applyAlignment="1" applyProtection="1">
      <alignment horizontal="right"/>
      <protection locked="0"/>
    </xf>
    <xf numFmtId="0" fontId="14" fillId="0" borderId="6" xfId="0" applyFont="1" applyBorder="1" applyAlignment="1" applyProtection="1">
      <alignment horizontal="left"/>
      <protection locked="0"/>
    </xf>
    <xf numFmtId="9" fontId="14" fillId="4" borderId="0" xfId="2" applyFont="1" applyFill="1" applyAlignment="1" applyProtection="1">
      <alignment horizontal="center"/>
      <protection locked="0"/>
    </xf>
    <xf numFmtId="0" fontId="12" fillId="5" borderId="1" xfId="0" applyFont="1" applyFill="1" applyBorder="1" applyAlignment="1">
      <alignment horizontal="center" wrapText="1"/>
    </xf>
    <xf numFmtId="44" fontId="12" fillId="5" borderId="1" xfId="1" applyFont="1" applyFill="1" applyBorder="1" applyAlignment="1" applyProtection="1">
      <alignment horizontal="center" wrapText="1"/>
      <protection locked="0"/>
    </xf>
    <xf numFmtId="44" fontId="10" fillId="3" borderId="1" xfId="0" applyNumberFormat="1" applyFont="1" applyFill="1" applyBorder="1" applyAlignment="1">
      <alignment wrapText="1"/>
    </xf>
    <xf numFmtId="44" fontId="10" fillId="0" borderId="0" xfId="0" applyNumberFormat="1" applyFont="1" applyAlignment="1">
      <alignment wrapText="1"/>
    </xf>
    <xf numFmtId="0" fontId="0" fillId="5" borderId="1" xfId="0" applyFill="1" applyBorder="1" applyAlignment="1">
      <alignment horizontal="center" wrapText="1"/>
    </xf>
    <xf numFmtId="0" fontId="0" fillId="0" borderId="0" xfId="0" applyAlignment="1">
      <alignment vertical="top"/>
    </xf>
    <xf numFmtId="44" fontId="0" fillId="0" borderId="0" xfId="0" applyNumberFormat="1"/>
    <xf numFmtId="0" fontId="0" fillId="0" borderId="0" xfId="0" applyAlignment="1">
      <alignment horizontal="left"/>
    </xf>
    <xf numFmtId="9" fontId="0" fillId="0" borderId="0" xfId="2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7" fillId="5" borderId="0" xfId="0" applyFont="1" applyFill="1"/>
    <xf numFmtId="0" fontId="5" fillId="0" borderId="0" xfId="0" applyFont="1"/>
    <xf numFmtId="0" fontId="11" fillId="0" borderId="0" xfId="0" applyFont="1"/>
    <xf numFmtId="0" fontId="10" fillId="0" borderId="0" xfId="0" applyFont="1"/>
    <xf numFmtId="44" fontId="10" fillId="3" borderId="1" xfId="0" applyNumberFormat="1" applyFont="1" applyFill="1" applyBorder="1"/>
    <xf numFmtId="44" fontId="10" fillId="0" borderId="0" xfId="0" applyNumberFormat="1" applyFont="1"/>
    <xf numFmtId="0" fontId="13" fillId="0" borderId="0" xfId="0" applyFont="1"/>
    <xf numFmtId="44" fontId="10" fillId="3" borderId="1" xfId="1" applyFont="1" applyFill="1" applyBorder="1" applyAlignment="1"/>
    <xf numFmtId="44" fontId="10" fillId="0" borderId="0" xfId="1" applyFont="1" applyFill="1" applyBorder="1" applyAlignment="1"/>
    <xf numFmtId="166" fontId="0" fillId="0" borderId="1" xfId="1" applyNumberFormat="1" applyFont="1" applyBorder="1" applyAlignment="1">
      <alignment horizontal="right" wrapText="1"/>
    </xf>
    <xf numFmtId="166" fontId="10" fillId="3" borderId="1" xfId="0" applyNumberFormat="1" applyFont="1" applyFill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5" borderId="1" xfId="0" applyFont="1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4" fillId="5" borderId="1" xfId="0" applyFont="1" applyFill="1" applyBorder="1"/>
    <xf numFmtId="44" fontId="4" fillId="0" borderId="1" xfId="0" applyNumberFormat="1" applyFont="1" applyBorder="1"/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 applyProtection="1">
      <alignment horizontal="center"/>
      <protection locked="0"/>
    </xf>
    <xf numFmtId="165" fontId="4" fillId="0" borderId="1" xfId="1" applyNumberFormat="1" applyFont="1" applyFill="1" applyBorder="1" applyAlignment="1" applyProtection="1">
      <protection locked="0"/>
    </xf>
    <xf numFmtId="44" fontId="4" fillId="0" borderId="1" xfId="1" applyFont="1" applyFill="1" applyBorder="1" applyAlignment="1"/>
    <xf numFmtId="44" fontId="4" fillId="0" borderId="0" xfId="1" applyFont="1" applyFill="1" applyBorder="1" applyAlignment="1"/>
    <xf numFmtId="0" fontId="4" fillId="3" borderId="1" xfId="0" applyFont="1" applyFill="1" applyBorder="1" applyAlignment="1">
      <alignment horizontal="center" wrapText="1"/>
    </xf>
    <xf numFmtId="44" fontId="4" fillId="3" borderId="1" xfId="0" applyNumberFormat="1" applyFont="1" applyFill="1" applyBorder="1" applyAlignment="1">
      <alignment wrapText="1"/>
    </xf>
    <xf numFmtId="44" fontId="4" fillId="0" borderId="0" xfId="0" applyNumberFormat="1" applyFont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10" fontId="4" fillId="0" borderId="1" xfId="2" applyNumberFormat="1" applyFont="1" applyFill="1" applyBorder="1" applyAlignment="1" applyProtection="1">
      <alignment horizontal="center"/>
      <protection locked="0"/>
    </xf>
    <xf numFmtId="44" fontId="4" fillId="0" borderId="0" xfId="0" applyNumberFormat="1" applyFont="1"/>
    <xf numFmtId="9" fontId="4" fillId="0" borderId="0" xfId="2" applyFont="1" applyFill="1" applyBorder="1" applyAlignment="1"/>
    <xf numFmtId="9" fontId="4" fillId="0" borderId="1" xfId="2" applyFont="1" applyFill="1" applyBorder="1" applyAlignment="1">
      <alignment horizontal="center"/>
    </xf>
    <xf numFmtId="9" fontId="4" fillId="0" borderId="1" xfId="0" applyNumberFormat="1" applyFont="1" applyBorder="1"/>
    <xf numFmtId="167" fontId="4" fillId="3" borderId="1" xfId="1" applyNumberFormat="1" applyFont="1" applyFill="1" applyBorder="1" applyAlignment="1"/>
    <xf numFmtId="0" fontId="4" fillId="5" borderId="10" xfId="0" applyFont="1" applyFill="1" applyBorder="1" applyAlignment="1">
      <alignment horizontal="center"/>
    </xf>
    <xf numFmtId="44" fontId="4" fillId="0" borderId="1" xfId="1" applyFont="1" applyFill="1" applyBorder="1" applyAlignment="1" applyProtection="1">
      <protection locked="0"/>
    </xf>
    <xf numFmtId="44" fontId="4" fillId="0" borderId="1" xfId="1" applyFont="1" applyFill="1" applyBorder="1" applyAlignment="1" applyProtection="1">
      <alignment horizontal="center"/>
      <protection locked="0"/>
    </xf>
    <xf numFmtId="9" fontId="4" fillId="0" borderId="1" xfId="2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44" fontId="10" fillId="0" borderId="1" xfId="0" applyNumberFormat="1" applyFont="1" applyBorder="1"/>
    <xf numFmtId="0" fontId="3" fillId="5" borderId="1" xfId="0" applyFont="1" applyFill="1" applyBorder="1"/>
    <xf numFmtId="0" fontId="2" fillId="0" borderId="0" xfId="0" applyFont="1" applyAlignment="1">
      <alignment horizontal="right"/>
    </xf>
    <xf numFmtId="0" fontId="4" fillId="5" borderId="8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5" borderId="10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8" xfId="0" applyFont="1" applyFill="1" applyBorder="1" applyProtection="1">
      <protection locked="0"/>
    </xf>
    <xf numFmtId="0" fontId="4" fillId="5" borderId="9" xfId="0" applyFont="1" applyFill="1" applyBorder="1" applyProtection="1">
      <protection locked="0"/>
    </xf>
    <xf numFmtId="0" fontId="4" fillId="5" borderId="7" xfId="0" applyFont="1" applyFill="1" applyBorder="1" applyProtection="1">
      <protection locked="0"/>
    </xf>
    <xf numFmtId="0" fontId="10" fillId="3" borderId="1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49" fontId="10" fillId="0" borderId="1" xfId="0" applyNumberFormat="1" applyFont="1" applyBorder="1" applyAlignment="1" applyProtection="1">
      <alignment horizontal="center"/>
      <protection locked="0"/>
    </xf>
    <xf numFmtId="164" fontId="10" fillId="0" borderId="8" xfId="0" applyNumberFormat="1" applyFont="1" applyBorder="1" applyAlignment="1" applyProtection="1">
      <alignment horizontal="center"/>
      <protection locked="0"/>
    </xf>
    <xf numFmtId="164" fontId="10" fillId="0" borderId="7" xfId="0" applyNumberFormat="1" applyFont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left"/>
    </xf>
    <xf numFmtId="49" fontId="4" fillId="0" borderId="1" xfId="0" applyNumberFormat="1" applyFont="1" applyBorder="1" applyAlignment="1" applyProtection="1">
      <alignment horizontal="left"/>
      <protection locked="0"/>
    </xf>
    <xf numFmtId="0" fontId="12" fillId="5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left"/>
    </xf>
    <xf numFmtId="0" fontId="0" fillId="5" borderId="1" xfId="0" applyFill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 wrapText="1"/>
    </xf>
    <xf numFmtId="0" fontId="0" fillId="5" borderId="1" xfId="0" applyFill="1" applyBorder="1" applyAlignment="1">
      <alignment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49" fontId="1" fillId="0" borderId="1" xfId="0" applyNumberFormat="1" applyFont="1" applyBorder="1" applyAlignment="1" applyProtection="1">
      <alignment horizontal="left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70672-7C25-435E-99F7-231990A20441}">
  <dimension ref="A1:M64"/>
  <sheetViews>
    <sheetView tabSelected="1" view="pageLayout" zoomScaleNormal="100" zoomScaleSheetLayoutView="100" workbookViewId="0">
      <selection activeCell="G67" sqref="G67"/>
    </sheetView>
  </sheetViews>
  <sheetFormatPr defaultColWidth="10.5" defaultRowHeight="14.5" x14ac:dyDescent="0.35"/>
  <cols>
    <col min="1" max="1" width="10.5" style="71"/>
    <col min="2" max="2" width="13.25" style="71" customWidth="1"/>
    <col min="3" max="4" width="10.5" style="71"/>
    <col min="5" max="5" width="10.5" style="71" customWidth="1"/>
    <col min="6" max="6" width="10.5" style="71"/>
    <col min="7" max="7" width="12.5" style="71" customWidth="1"/>
    <col min="8" max="8" width="2.08203125" style="71" customWidth="1"/>
    <col min="9" max="9" width="9.83203125" style="71" customWidth="1"/>
    <col min="10" max="16384" width="10.5" style="71"/>
  </cols>
  <sheetData>
    <row r="1" spans="1:13" x14ac:dyDescent="0.35">
      <c r="G1" s="114"/>
    </row>
    <row r="2" spans="1:13" x14ac:dyDescent="0.35">
      <c r="A2" s="80"/>
      <c r="B2" s="81"/>
      <c r="C2" s="81"/>
      <c r="D2" s="81"/>
      <c r="E2" s="81"/>
      <c r="F2" s="82" t="s">
        <v>0</v>
      </c>
      <c r="G2" s="110" t="s">
        <v>128</v>
      </c>
      <c r="H2" s="81"/>
      <c r="I2" s="80"/>
      <c r="J2" s="80"/>
      <c r="K2" s="80"/>
      <c r="L2" s="80"/>
      <c r="M2" s="80"/>
    </row>
    <row r="3" spans="1:13" x14ac:dyDescent="0.35">
      <c r="A3" s="84" t="s">
        <v>1</v>
      </c>
      <c r="B3" s="143"/>
      <c r="C3" s="143"/>
      <c r="D3" s="143"/>
      <c r="E3" s="143"/>
      <c r="F3" s="84" t="s">
        <v>2</v>
      </c>
      <c r="G3" s="111" t="s">
        <v>125</v>
      </c>
      <c r="H3" s="80"/>
      <c r="I3" s="80"/>
      <c r="J3" s="80"/>
      <c r="K3" s="80"/>
      <c r="L3" s="80"/>
      <c r="M3" s="80"/>
    </row>
    <row r="4" spans="1:13" ht="30.5" customHeight="1" x14ac:dyDescent="0.35">
      <c r="A4" s="84" t="s">
        <v>3</v>
      </c>
      <c r="B4" s="166" t="s">
        <v>129</v>
      </c>
      <c r="C4" s="166"/>
      <c r="D4" s="166"/>
      <c r="E4" s="166"/>
      <c r="F4" s="113" t="s">
        <v>4</v>
      </c>
      <c r="G4" s="112">
        <f>G63</f>
        <v>0</v>
      </c>
      <c r="H4" s="80"/>
      <c r="I4" s="80"/>
      <c r="J4" s="80"/>
      <c r="K4" s="80"/>
      <c r="L4" s="80"/>
      <c r="M4" s="80"/>
    </row>
    <row r="5" spans="1:13" x14ac:dyDescent="0.35">
      <c r="A5" s="84" t="s">
        <v>5</v>
      </c>
      <c r="B5" s="86" t="s">
        <v>6</v>
      </c>
      <c r="C5" s="144"/>
      <c r="D5" s="145"/>
      <c r="E5" s="86" t="s">
        <v>7</v>
      </c>
      <c r="F5" s="144"/>
      <c r="G5" s="145"/>
      <c r="H5" s="80"/>
      <c r="I5" s="80"/>
      <c r="J5" s="80"/>
      <c r="K5" s="80"/>
      <c r="L5" s="80"/>
      <c r="M5" s="80"/>
    </row>
    <row r="7" spans="1:13" ht="20.149999999999999" customHeight="1" x14ac:dyDescent="0.35">
      <c r="A7" s="149" t="s">
        <v>8</v>
      </c>
      <c r="B7" s="149"/>
      <c r="C7" s="149"/>
      <c r="D7" s="149"/>
      <c r="E7" s="149"/>
      <c r="F7" s="149"/>
      <c r="G7" s="149"/>
      <c r="H7" s="80"/>
      <c r="I7" s="80"/>
      <c r="J7" s="80"/>
      <c r="K7" s="80"/>
      <c r="L7" s="80"/>
      <c r="M7" s="80"/>
    </row>
    <row r="8" spans="1:13" s="72" customFormat="1" ht="20.149999999999999" customHeight="1" x14ac:dyDescent="0.35">
      <c r="A8" s="132" t="s">
        <v>9</v>
      </c>
      <c r="B8" s="133"/>
      <c r="C8" s="133"/>
      <c r="D8" s="133"/>
      <c r="E8" s="133"/>
      <c r="F8" s="133"/>
      <c r="G8" s="134"/>
      <c r="H8" s="5"/>
    </row>
    <row r="9" spans="1:13" ht="20.149999999999999" customHeight="1" x14ac:dyDescent="0.35">
      <c r="A9" s="115" t="s">
        <v>10</v>
      </c>
      <c r="B9" s="116"/>
      <c r="C9" s="116"/>
      <c r="D9" s="116"/>
      <c r="E9" s="116"/>
      <c r="F9" s="116"/>
      <c r="G9" s="117"/>
      <c r="H9" s="87"/>
      <c r="I9" s="80"/>
      <c r="J9" s="80"/>
      <c r="K9" s="80"/>
      <c r="L9" s="80"/>
      <c r="M9" s="80"/>
    </row>
    <row r="10" spans="1:13" s="8" customFormat="1" ht="20.149999999999999" customHeight="1" x14ac:dyDescent="0.35">
      <c r="A10" s="148" t="s">
        <v>11</v>
      </c>
      <c r="B10" s="148"/>
      <c r="C10" s="148"/>
      <c r="D10" s="148"/>
      <c r="E10" s="58" t="s">
        <v>12</v>
      </c>
      <c r="F10" s="58" t="s">
        <v>13</v>
      </c>
      <c r="G10" s="58" t="s">
        <v>14</v>
      </c>
      <c r="H10" s="10"/>
      <c r="I10" s="88"/>
      <c r="J10" s="88"/>
      <c r="K10" s="88"/>
      <c r="L10" s="88"/>
      <c r="M10" s="88"/>
    </row>
    <row r="11" spans="1:13" ht="20.149999999999999" customHeight="1" x14ac:dyDescent="0.35">
      <c r="A11" s="147"/>
      <c r="B11" s="147"/>
      <c r="C11" s="147"/>
      <c r="D11" s="147"/>
      <c r="E11" s="89"/>
      <c r="F11" s="90"/>
      <c r="G11" s="91"/>
      <c r="H11" s="92"/>
      <c r="I11" s="80"/>
      <c r="J11" s="80"/>
      <c r="K11" s="80"/>
      <c r="L11" s="80"/>
      <c r="M11" s="87"/>
    </row>
    <row r="12" spans="1:13" ht="20.149999999999999" customHeight="1" x14ac:dyDescent="0.35">
      <c r="A12" s="147"/>
      <c r="B12" s="147"/>
      <c r="C12" s="147"/>
      <c r="D12" s="147"/>
      <c r="E12" s="89"/>
      <c r="F12" s="90"/>
      <c r="G12" s="91"/>
      <c r="H12" s="92"/>
      <c r="I12" s="80"/>
      <c r="J12" s="80"/>
      <c r="K12" s="80"/>
      <c r="L12" s="80"/>
      <c r="M12" s="80"/>
    </row>
    <row r="13" spans="1:13" ht="20.149999999999999" customHeight="1" x14ac:dyDescent="0.35">
      <c r="A13" s="147"/>
      <c r="B13" s="147"/>
      <c r="C13" s="147"/>
      <c r="D13" s="147"/>
      <c r="E13" s="89"/>
      <c r="F13" s="90"/>
      <c r="G13" s="91"/>
      <c r="H13" s="92"/>
      <c r="I13" s="80"/>
      <c r="J13" s="80"/>
      <c r="K13" s="80"/>
      <c r="L13" s="80"/>
      <c r="M13" s="80"/>
    </row>
    <row r="14" spans="1:13" ht="20.149999999999999" customHeight="1" x14ac:dyDescent="0.35">
      <c r="A14" s="147"/>
      <c r="B14" s="147"/>
      <c r="C14" s="147"/>
      <c r="D14" s="147"/>
      <c r="E14" s="89"/>
      <c r="F14" s="90"/>
      <c r="G14" s="91"/>
      <c r="H14" s="92"/>
      <c r="I14" s="80"/>
      <c r="J14" s="80"/>
      <c r="K14" s="80"/>
      <c r="L14" s="80"/>
      <c r="M14" s="80"/>
    </row>
    <row r="15" spans="1:13" ht="20.149999999999999" customHeight="1" x14ac:dyDescent="0.35">
      <c r="A15" s="147"/>
      <c r="B15" s="147"/>
      <c r="C15" s="147"/>
      <c r="D15" s="147"/>
      <c r="E15" s="89"/>
      <c r="F15" s="90"/>
      <c r="G15" s="91"/>
      <c r="H15" s="92"/>
      <c r="I15" s="80"/>
      <c r="J15" s="80"/>
      <c r="K15" s="80"/>
      <c r="L15" s="80"/>
      <c r="M15" s="80"/>
    </row>
    <row r="16" spans="1:13" ht="20.149999999999999" customHeight="1" x14ac:dyDescent="0.35">
      <c r="A16" s="118" t="s">
        <v>15</v>
      </c>
      <c r="B16" s="118"/>
      <c r="C16" s="118"/>
      <c r="D16" s="118"/>
      <c r="E16" s="93"/>
      <c r="F16" s="94"/>
      <c r="G16" s="60"/>
      <c r="H16" s="95"/>
      <c r="I16" s="80"/>
      <c r="J16" s="80"/>
      <c r="K16" s="80"/>
      <c r="L16" s="80"/>
      <c r="M16" s="80"/>
    </row>
    <row r="17" spans="1:12" ht="20.149999999999999" customHeight="1" x14ac:dyDescent="0.35">
      <c r="A17" s="6"/>
      <c r="B17" s="6"/>
      <c r="C17" s="6"/>
      <c r="D17" s="6"/>
      <c r="E17" s="88"/>
      <c r="F17" s="95"/>
      <c r="G17" s="61"/>
      <c r="H17" s="95"/>
      <c r="I17" s="80"/>
      <c r="J17" s="80"/>
      <c r="K17" s="80"/>
      <c r="L17" s="80"/>
    </row>
    <row r="18" spans="1:12" s="7" customFormat="1" ht="20.149999999999999" customHeight="1" x14ac:dyDescent="0.35">
      <c r="A18" s="142" t="s">
        <v>16</v>
      </c>
      <c r="B18" s="142"/>
      <c r="C18" s="142"/>
      <c r="D18" s="142"/>
      <c r="E18" s="142"/>
      <c r="F18" s="142"/>
      <c r="G18" s="142"/>
      <c r="H18" s="96"/>
      <c r="I18" s="97"/>
      <c r="J18" s="97"/>
      <c r="K18" s="80"/>
      <c r="L18" s="80"/>
    </row>
    <row r="19" spans="1:12" s="9" customFormat="1" ht="20.149999999999999" customHeight="1" x14ac:dyDescent="0.35">
      <c r="A19" s="141" t="s">
        <v>17</v>
      </c>
      <c r="B19" s="142"/>
      <c r="C19" s="142"/>
      <c r="D19" s="142"/>
      <c r="E19" s="142"/>
      <c r="F19" s="142"/>
      <c r="G19" s="59"/>
      <c r="H19" s="10"/>
      <c r="I19" s="80"/>
      <c r="K19" s="5"/>
      <c r="L19" s="5"/>
    </row>
    <row r="20" spans="1:12" ht="20.149999999999999" customHeight="1" x14ac:dyDescent="0.35">
      <c r="A20" s="118" t="s">
        <v>18</v>
      </c>
      <c r="B20" s="118"/>
      <c r="C20" s="118"/>
      <c r="D20" s="118"/>
      <c r="E20" s="118"/>
      <c r="F20" s="137"/>
      <c r="G20" s="73"/>
      <c r="H20" s="74"/>
      <c r="I20" s="80"/>
      <c r="J20" s="80"/>
      <c r="K20" s="80"/>
      <c r="L20" s="80"/>
    </row>
    <row r="21" spans="1:12" ht="20.149999999999999" customHeight="1" x14ac:dyDescent="0.35">
      <c r="A21" s="98"/>
      <c r="B21" s="80"/>
      <c r="C21" s="98"/>
      <c r="D21" s="80"/>
      <c r="E21" s="81"/>
      <c r="F21" s="81"/>
      <c r="G21" s="81"/>
      <c r="H21" s="81"/>
      <c r="I21" s="80"/>
      <c r="J21" s="80"/>
      <c r="K21" s="80"/>
      <c r="L21" s="80"/>
    </row>
    <row r="22" spans="1:12" ht="20.149999999999999" customHeight="1" x14ac:dyDescent="0.35">
      <c r="A22" s="146" t="s">
        <v>19</v>
      </c>
      <c r="B22" s="146"/>
      <c r="C22" s="146"/>
      <c r="D22" s="146"/>
      <c r="E22" s="146"/>
      <c r="F22" s="146"/>
      <c r="G22" s="146"/>
      <c r="H22" s="5"/>
      <c r="I22" s="80"/>
      <c r="J22" s="80"/>
      <c r="K22" s="80"/>
      <c r="L22" s="80"/>
    </row>
    <row r="23" spans="1:12" ht="20.149999999999999" customHeight="1" x14ac:dyDescent="0.35">
      <c r="A23" s="129" t="s">
        <v>20</v>
      </c>
      <c r="B23" s="129"/>
      <c r="C23" s="86" t="s">
        <v>21</v>
      </c>
      <c r="D23" s="130"/>
      <c r="E23" s="136"/>
      <c r="F23" s="131"/>
      <c r="G23" s="86" t="s">
        <v>22</v>
      </c>
      <c r="H23" s="81"/>
      <c r="I23" s="80"/>
      <c r="J23" s="80"/>
      <c r="K23" s="80"/>
      <c r="L23" s="80"/>
    </row>
    <row r="24" spans="1:12" ht="20.149999999999999" customHeight="1" x14ac:dyDescent="0.35">
      <c r="A24" s="115" t="s">
        <v>23</v>
      </c>
      <c r="B24" s="117"/>
      <c r="C24" s="99"/>
      <c r="D24" s="135" t="s">
        <v>24</v>
      </c>
      <c r="E24" s="135"/>
      <c r="F24" s="135"/>
      <c r="G24" s="85"/>
      <c r="H24" s="100"/>
      <c r="I24" s="80"/>
      <c r="J24" s="80"/>
      <c r="K24" s="80"/>
      <c r="L24" s="80"/>
    </row>
    <row r="25" spans="1:12" ht="20.149999999999999" customHeight="1" x14ac:dyDescent="0.35">
      <c r="A25" s="115" t="s">
        <v>25</v>
      </c>
      <c r="B25" s="117"/>
      <c r="C25" s="99"/>
      <c r="D25" s="135" t="s">
        <v>24</v>
      </c>
      <c r="E25" s="135"/>
      <c r="F25" s="135"/>
      <c r="G25" s="85"/>
      <c r="H25" s="100"/>
      <c r="I25" s="80"/>
      <c r="J25" s="80"/>
      <c r="K25" s="80"/>
      <c r="L25" s="80"/>
    </row>
    <row r="26" spans="1:12" ht="20.149999999999999" customHeight="1" x14ac:dyDescent="0.35">
      <c r="A26" s="84" t="s">
        <v>26</v>
      </c>
      <c r="B26" s="84"/>
      <c r="C26" s="99"/>
      <c r="D26" s="135" t="s">
        <v>24</v>
      </c>
      <c r="E26" s="135"/>
      <c r="F26" s="135"/>
      <c r="G26" s="85"/>
      <c r="H26" s="100"/>
      <c r="I26" s="80"/>
      <c r="J26" s="80"/>
      <c r="K26" s="80"/>
      <c r="L26" s="80"/>
    </row>
    <row r="27" spans="1:12" ht="20.149999999999999" customHeight="1" x14ac:dyDescent="0.35">
      <c r="A27" s="118" t="s">
        <v>27</v>
      </c>
      <c r="B27" s="118"/>
      <c r="C27" s="118"/>
      <c r="D27" s="118"/>
      <c r="E27" s="118"/>
      <c r="F27" s="118"/>
      <c r="G27" s="73"/>
      <c r="H27" s="74"/>
      <c r="I27" s="97"/>
      <c r="J27" s="80"/>
      <c r="K27" s="140"/>
      <c r="L27" s="80"/>
    </row>
    <row r="28" spans="1:12" ht="20.149999999999999" customHeight="1" x14ac:dyDescent="0.35">
      <c r="A28" s="75" t="s">
        <v>28</v>
      </c>
      <c r="B28" s="80"/>
      <c r="C28" s="80"/>
      <c r="D28" s="80"/>
      <c r="E28" s="101"/>
      <c r="F28" s="101"/>
      <c r="G28" s="101"/>
      <c r="H28" s="101"/>
      <c r="I28" s="80"/>
      <c r="J28" s="80"/>
      <c r="K28" s="140"/>
      <c r="L28" s="80"/>
    </row>
    <row r="29" spans="1:12" ht="12.65" customHeight="1" x14ac:dyDescent="0.35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140"/>
      <c r="L29" s="80"/>
    </row>
    <row r="30" spans="1:12" ht="20.149999999999999" customHeight="1" x14ac:dyDescent="0.35">
      <c r="A30" s="132" t="s">
        <v>29</v>
      </c>
      <c r="B30" s="133"/>
      <c r="C30" s="133"/>
      <c r="D30" s="133"/>
      <c r="E30" s="133"/>
      <c r="F30" s="133"/>
      <c r="G30" s="134"/>
      <c r="H30" s="5"/>
      <c r="I30" s="80"/>
      <c r="J30" s="80"/>
      <c r="K30" s="140"/>
      <c r="L30" s="80"/>
    </row>
    <row r="31" spans="1:12" ht="20.149999999999999" customHeight="1" x14ac:dyDescent="0.35">
      <c r="A31" s="130"/>
      <c r="B31" s="131"/>
      <c r="C31" s="83" t="s">
        <v>30</v>
      </c>
      <c r="D31" s="130"/>
      <c r="E31" s="136"/>
      <c r="F31" s="136"/>
      <c r="G31" s="131"/>
      <c r="H31" s="81"/>
      <c r="I31" s="80"/>
      <c r="J31" s="80"/>
      <c r="K31" s="80"/>
      <c r="L31" s="80"/>
    </row>
    <row r="32" spans="1:12" ht="20.149999999999999" customHeight="1" x14ac:dyDescent="0.35">
      <c r="A32" s="84" t="s">
        <v>31</v>
      </c>
      <c r="B32" s="84"/>
      <c r="C32" s="102"/>
      <c r="D32" s="135" t="s">
        <v>32</v>
      </c>
      <c r="E32" s="135"/>
      <c r="F32" s="135"/>
      <c r="G32" s="103"/>
      <c r="H32" s="74"/>
      <c r="I32" s="80"/>
      <c r="J32" s="80"/>
      <c r="K32" s="80"/>
      <c r="L32" s="80"/>
    </row>
    <row r="33" spans="1:8" ht="20.149999999999999" customHeight="1" x14ac:dyDescent="0.35">
      <c r="A33" s="137" t="s">
        <v>33</v>
      </c>
      <c r="B33" s="138"/>
      <c r="C33" s="138"/>
      <c r="D33" s="138"/>
      <c r="E33" s="138"/>
      <c r="F33" s="139"/>
      <c r="G33" s="104"/>
      <c r="H33" s="80"/>
    </row>
    <row r="34" spans="1:8" ht="20.149999999999999" customHeight="1" x14ac:dyDescent="0.35">
      <c r="A34" s="80"/>
      <c r="B34" s="80"/>
      <c r="C34" s="80"/>
      <c r="D34" s="80"/>
      <c r="E34" s="80"/>
      <c r="F34" s="80"/>
      <c r="G34" s="80"/>
      <c r="H34" s="80"/>
    </row>
    <row r="35" spans="1:8" ht="20.149999999999999" customHeight="1" x14ac:dyDescent="0.35">
      <c r="A35" s="132" t="s">
        <v>34</v>
      </c>
      <c r="B35" s="133"/>
      <c r="C35" s="133"/>
      <c r="D35" s="133"/>
      <c r="E35" s="133"/>
      <c r="F35" s="133"/>
      <c r="G35" s="134"/>
      <c r="H35" s="5"/>
    </row>
    <row r="36" spans="1:8" ht="20.149999999999999" customHeight="1" x14ac:dyDescent="0.35">
      <c r="A36" s="115" t="s">
        <v>35</v>
      </c>
      <c r="B36" s="116"/>
      <c r="C36" s="116"/>
      <c r="D36" s="116"/>
      <c r="E36" s="116"/>
      <c r="F36" s="116"/>
      <c r="G36" s="117"/>
      <c r="H36" s="6"/>
    </row>
    <row r="37" spans="1:8" ht="20.149999999999999" customHeight="1" x14ac:dyDescent="0.35">
      <c r="A37" s="122" t="s">
        <v>36</v>
      </c>
      <c r="B37" s="123"/>
      <c r="C37" s="124"/>
      <c r="D37" s="105" t="s">
        <v>37</v>
      </c>
      <c r="E37" s="105" t="s">
        <v>38</v>
      </c>
      <c r="F37" s="105" t="s">
        <v>39</v>
      </c>
      <c r="G37" s="105" t="s">
        <v>14</v>
      </c>
      <c r="H37" s="5"/>
    </row>
    <row r="38" spans="1:8" ht="20.149999999999999" customHeight="1" x14ac:dyDescent="0.35">
      <c r="A38" s="125" t="s">
        <v>40</v>
      </c>
      <c r="B38" s="126"/>
      <c r="C38" s="127"/>
      <c r="D38" s="89"/>
      <c r="E38" s="89"/>
      <c r="F38" s="106"/>
      <c r="G38" s="91"/>
      <c r="H38" s="92"/>
    </row>
    <row r="39" spans="1:8" ht="20.149999999999999" customHeight="1" x14ac:dyDescent="0.35">
      <c r="A39" s="125" t="s">
        <v>41</v>
      </c>
      <c r="B39" s="126"/>
      <c r="C39" s="127"/>
      <c r="D39" s="89"/>
      <c r="E39" s="89"/>
      <c r="F39" s="107"/>
      <c r="G39" s="91"/>
      <c r="H39" s="92"/>
    </row>
    <row r="40" spans="1:8" ht="20.149999999999999" customHeight="1" x14ac:dyDescent="0.35">
      <c r="A40" s="125" t="s">
        <v>42</v>
      </c>
      <c r="B40" s="126"/>
      <c r="C40" s="127"/>
      <c r="D40" s="89"/>
      <c r="E40" s="89"/>
      <c r="F40" s="107"/>
      <c r="G40" s="91"/>
      <c r="H40" s="92"/>
    </row>
    <row r="41" spans="1:8" ht="20.149999999999999" customHeight="1" x14ac:dyDescent="0.35">
      <c r="A41" s="125" t="s">
        <v>43</v>
      </c>
      <c r="B41" s="126"/>
      <c r="C41" s="127"/>
      <c r="D41" s="89"/>
      <c r="E41" s="89"/>
      <c r="F41" s="107"/>
      <c r="G41" s="91"/>
      <c r="H41" s="92"/>
    </row>
    <row r="42" spans="1:8" ht="20.149999999999999" customHeight="1" x14ac:dyDescent="0.35">
      <c r="A42" s="118" t="s">
        <v>44</v>
      </c>
      <c r="B42" s="118"/>
      <c r="C42" s="118"/>
      <c r="D42" s="118"/>
      <c r="E42" s="118"/>
      <c r="F42" s="118"/>
      <c r="G42" s="76"/>
      <c r="H42" s="77"/>
    </row>
    <row r="43" spans="1:8" ht="20.149999999999999" customHeight="1" x14ac:dyDescent="0.35">
      <c r="A43" s="6"/>
      <c r="B43" s="6"/>
      <c r="C43" s="6"/>
      <c r="D43" s="6"/>
      <c r="E43" s="6"/>
      <c r="F43" s="6"/>
      <c r="G43" s="77"/>
      <c r="H43" s="77"/>
    </row>
    <row r="44" spans="1:8" ht="20.149999999999999" customHeight="1" x14ac:dyDescent="0.35">
      <c r="A44" s="129" t="s">
        <v>45</v>
      </c>
      <c r="B44" s="129"/>
      <c r="C44" s="129"/>
      <c r="D44" s="129"/>
      <c r="E44" s="129"/>
      <c r="F44" s="129"/>
      <c r="G44" s="129"/>
      <c r="H44" s="6"/>
    </row>
    <row r="45" spans="1:8" s="70" customFormat="1" ht="20.149999999999999" customHeight="1" x14ac:dyDescent="0.35">
      <c r="A45" s="121" t="s">
        <v>46</v>
      </c>
      <c r="B45" s="121"/>
      <c r="C45" s="121" t="s">
        <v>47</v>
      </c>
      <c r="D45" s="121"/>
      <c r="E45" s="105" t="s">
        <v>48</v>
      </c>
      <c r="F45" s="105" t="s">
        <v>49</v>
      </c>
      <c r="G45" s="105" t="s">
        <v>22</v>
      </c>
      <c r="H45" s="80"/>
    </row>
    <row r="46" spans="1:8" ht="20.149999999999999" customHeight="1" x14ac:dyDescent="0.35">
      <c r="A46" s="120"/>
      <c r="B46" s="120"/>
      <c r="C46" s="120"/>
      <c r="D46" s="120"/>
      <c r="E46" s="89" t="s">
        <v>50</v>
      </c>
      <c r="F46" s="108"/>
      <c r="G46" s="106"/>
      <c r="H46" s="92"/>
    </row>
    <row r="47" spans="1:8" ht="20.149999999999999" customHeight="1" x14ac:dyDescent="0.35">
      <c r="A47" s="119"/>
      <c r="B47" s="119"/>
      <c r="C47" s="119"/>
      <c r="D47" s="119"/>
      <c r="E47" s="89" t="s">
        <v>50</v>
      </c>
      <c r="F47" s="108"/>
      <c r="G47" s="106"/>
      <c r="H47" s="92"/>
    </row>
    <row r="48" spans="1:8" ht="20.149999999999999" customHeight="1" x14ac:dyDescent="0.35">
      <c r="A48" s="119"/>
      <c r="B48" s="119"/>
      <c r="C48" s="119"/>
      <c r="D48" s="119"/>
      <c r="E48" s="89" t="s">
        <v>50</v>
      </c>
      <c r="F48" s="108"/>
      <c r="G48" s="106"/>
      <c r="H48" s="92"/>
    </row>
    <row r="49" spans="1:8" ht="20.149999999999999" customHeight="1" x14ac:dyDescent="0.35">
      <c r="A49" s="119"/>
      <c r="B49" s="119"/>
      <c r="C49" s="119"/>
      <c r="D49" s="119"/>
      <c r="E49" s="89" t="s">
        <v>50</v>
      </c>
      <c r="F49" s="108"/>
      <c r="G49" s="106"/>
      <c r="H49" s="92"/>
    </row>
    <row r="50" spans="1:8" ht="20.149999999999999" customHeight="1" x14ac:dyDescent="0.35">
      <c r="A50" s="119"/>
      <c r="B50" s="119"/>
      <c r="C50" s="119"/>
      <c r="D50" s="119"/>
      <c r="E50" s="89" t="s">
        <v>50</v>
      </c>
      <c r="F50" s="108"/>
      <c r="G50" s="106"/>
      <c r="H50" s="92"/>
    </row>
    <row r="51" spans="1:8" ht="20.149999999999999" customHeight="1" x14ac:dyDescent="0.35">
      <c r="A51" s="118" t="s">
        <v>51</v>
      </c>
      <c r="B51" s="118"/>
      <c r="C51" s="118"/>
      <c r="D51" s="118"/>
      <c r="E51" s="118"/>
      <c r="F51" s="118"/>
      <c r="G51" s="73"/>
      <c r="H51" s="74"/>
    </row>
    <row r="52" spans="1:8" ht="20.149999999999999" customHeight="1" x14ac:dyDescent="0.35">
      <c r="A52" s="6"/>
      <c r="B52" s="6"/>
      <c r="C52" s="6"/>
      <c r="D52" s="6"/>
      <c r="E52" s="6"/>
      <c r="F52" s="6"/>
      <c r="G52" s="74"/>
      <c r="H52" s="74"/>
    </row>
    <row r="53" spans="1:8" ht="20.149999999999999" customHeight="1" x14ac:dyDescent="0.35">
      <c r="A53" s="132" t="s">
        <v>52</v>
      </c>
      <c r="B53" s="133"/>
      <c r="C53" s="133"/>
      <c r="D53" s="133"/>
      <c r="E53" s="133"/>
      <c r="F53" s="133"/>
      <c r="G53" s="134"/>
      <c r="H53" s="74"/>
    </row>
    <row r="54" spans="1:8" ht="20.149999999999999" customHeight="1" x14ac:dyDescent="0.35">
      <c r="A54" s="128" t="s">
        <v>53</v>
      </c>
      <c r="B54" s="128"/>
      <c r="C54" s="128"/>
      <c r="D54" s="128"/>
      <c r="E54" s="128"/>
      <c r="F54" s="128"/>
      <c r="G54" s="73"/>
      <c r="H54" s="74"/>
    </row>
    <row r="55" spans="1:8" ht="20.149999999999999" customHeight="1" x14ac:dyDescent="0.35">
      <c r="A55" s="80"/>
      <c r="B55" s="80"/>
      <c r="C55" s="80"/>
      <c r="D55" s="80"/>
      <c r="E55" s="80"/>
      <c r="F55" s="80"/>
      <c r="G55" s="80"/>
      <c r="H55" s="80"/>
    </row>
    <row r="56" spans="1:8" ht="20.149999999999999" customHeight="1" x14ac:dyDescent="0.35">
      <c r="A56" s="149" t="s">
        <v>127</v>
      </c>
      <c r="B56" s="149"/>
      <c r="C56" s="149"/>
      <c r="D56" s="149"/>
      <c r="E56" s="149"/>
      <c r="F56" s="149"/>
      <c r="G56" s="149"/>
      <c r="H56" s="80"/>
    </row>
    <row r="57" spans="1:8" ht="20.149999999999999" customHeight="1" x14ac:dyDescent="0.4">
      <c r="A57" s="153" t="s">
        <v>54</v>
      </c>
      <c r="B57" s="153"/>
      <c r="C57" s="153"/>
      <c r="D57" s="135" t="s">
        <v>55</v>
      </c>
      <c r="E57" s="135"/>
      <c r="F57" s="135"/>
      <c r="G57" s="62" t="s">
        <v>22</v>
      </c>
      <c r="H57" s="80"/>
    </row>
    <row r="58" spans="1:8" ht="16" x14ac:dyDescent="0.4">
      <c r="A58" s="155" t="s">
        <v>56</v>
      </c>
      <c r="B58" s="155"/>
      <c r="C58" s="155"/>
      <c r="D58" s="154"/>
      <c r="E58" s="154"/>
      <c r="F58" s="154"/>
      <c r="G58" s="78"/>
      <c r="H58" s="80"/>
    </row>
    <row r="59" spans="1:8" ht="16" x14ac:dyDescent="0.4">
      <c r="A59" s="156" t="s">
        <v>57</v>
      </c>
      <c r="B59" s="156"/>
      <c r="C59" s="156"/>
      <c r="D59" s="154"/>
      <c r="E59" s="154"/>
      <c r="F59" s="154"/>
      <c r="G59" s="78"/>
      <c r="H59" s="80"/>
    </row>
    <row r="60" spans="1:8" ht="16" x14ac:dyDescent="0.4">
      <c r="A60" s="156" t="s">
        <v>58</v>
      </c>
      <c r="B60" s="156"/>
      <c r="C60" s="156"/>
      <c r="D60" s="154"/>
      <c r="E60" s="154"/>
      <c r="F60" s="154"/>
      <c r="G60" s="78"/>
      <c r="H60" s="80"/>
    </row>
    <row r="61" spans="1:8" ht="16" x14ac:dyDescent="0.4">
      <c r="A61" s="156" t="s">
        <v>59</v>
      </c>
      <c r="B61" s="156"/>
      <c r="C61" s="156"/>
      <c r="D61" s="154"/>
      <c r="E61" s="154"/>
      <c r="F61" s="154"/>
      <c r="G61" s="78"/>
      <c r="H61" s="80"/>
    </row>
    <row r="62" spans="1:8" ht="16" x14ac:dyDescent="0.4">
      <c r="A62" s="155" t="s">
        <v>60</v>
      </c>
      <c r="B62" s="155"/>
      <c r="C62" s="155"/>
      <c r="D62" s="154"/>
      <c r="E62" s="154"/>
      <c r="F62" s="154"/>
      <c r="G62" s="78"/>
      <c r="H62" s="80"/>
    </row>
    <row r="63" spans="1:8" ht="20.149999999999999" customHeight="1" x14ac:dyDescent="0.35">
      <c r="A63" s="150" t="s">
        <v>126</v>
      </c>
      <c r="B63" s="151"/>
      <c r="C63" s="151"/>
      <c r="D63" s="151"/>
      <c r="E63" s="151"/>
      <c r="F63" s="152"/>
      <c r="G63" s="79"/>
      <c r="H63" s="80"/>
    </row>
    <row r="64" spans="1:8" ht="20.149999999999999" customHeight="1" x14ac:dyDescent="0.35">
      <c r="A64" s="80"/>
      <c r="B64" s="80"/>
      <c r="C64" s="80"/>
      <c r="D64" s="80"/>
      <c r="E64" s="80"/>
      <c r="F64" s="80"/>
      <c r="G64" s="109"/>
      <c r="H64" s="80"/>
    </row>
  </sheetData>
  <sheetProtection insertRows="0"/>
  <customSheetViews>
    <customSheetView guid="{119E0A02-B0AD-41F9-A355-AFF03C99C8B7}" showPageBreaks="1" printArea="1" topLeftCell="A4">
      <selection activeCell="F7" sqref="F7"/>
      <rowBreaks count="1" manualBreakCount="1">
        <brk id="39" max="8" man="1"/>
      </rowBreaks>
      <colBreaks count="1" manualBreakCount="1">
        <brk id="7" max="58" man="1"/>
      </colBreaks>
      <pageMargins left="0" right="0" top="0" bottom="0" header="0" footer="0"/>
      <pageSetup orientation="portrait" horizontalDpi="1200" verticalDpi="1200" r:id="rId1"/>
    </customSheetView>
  </customSheetViews>
  <mergeCells count="70">
    <mergeCell ref="A7:G7"/>
    <mergeCell ref="A56:G56"/>
    <mergeCell ref="D57:F57"/>
    <mergeCell ref="A63:F63"/>
    <mergeCell ref="A57:C57"/>
    <mergeCell ref="A53:G53"/>
    <mergeCell ref="D62:F62"/>
    <mergeCell ref="D61:F61"/>
    <mergeCell ref="D60:F60"/>
    <mergeCell ref="D59:F59"/>
    <mergeCell ref="D58:F58"/>
    <mergeCell ref="A62:C62"/>
    <mergeCell ref="A61:C61"/>
    <mergeCell ref="A60:C60"/>
    <mergeCell ref="A59:C59"/>
    <mergeCell ref="A58:C58"/>
    <mergeCell ref="B4:E4"/>
    <mergeCell ref="B3:E3"/>
    <mergeCell ref="C5:D5"/>
    <mergeCell ref="F5:G5"/>
    <mergeCell ref="A24:B24"/>
    <mergeCell ref="D23:F23"/>
    <mergeCell ref="A8:G8"/>
    <mergeCell ref="A9:G9"/>
    <mergeCell ref="A22:G22"/>
    <mergeCell ref="A14:D14"/>
    <mergeCell ref="A13:D13"/>
    <mergeCell ref="A12:D12"/>
    <mergeCell ref="A18:G18"/>
    <mergeCell ref="A10:D10"/>
    <mergeCell ref="A11:D11"/>
    <mergeCell ref="A15:D15"/>
    <mergeCell ref="A16:D16"/>
    <mergeCell ref="K27:K30"/>
    <mergeCell ref="A19:F19"/>
    <mergeCell ref="A20:F20"/>
    <mergeCell ref="D24:F24"/>
    <mergeCell ref="D25:F25"/>
    <mergeCell ref="A25:B25"/>
    <mergeCell ref="A23:B23"/>
    <mergeCell ref="A31:B31"/>
    <mergeCell ref="A35:G35"/>
    <mergeCell ref="D26:F26"/>
    <mergeCell ref="A27:F27"/>
    <mergeCell ref="A30:G30"/>
    <mergeCell ref="D32:F32"/>
    <mergeCell ref="D31:G31"/>
    <mergeCell ref="A33:F33"/>
    <mergeCell ref="A54:F54"/>
    <mergeCell ref="A47:B47"/>
    <mergeCell ref="A46:B46"/>
    <mergeCell ref="A45:B45"/>
    <mergeCell ref="A44:G44"/>
    <mergeCell ref="A50:B50"/>
    <mergeCell ref="A49:B49"/>
    <mergeCell ref="A48:B48"/>
    <mergeCell ref="A51:F51"/>
    <mergeCell ref="A36:G36"/>
    <mergeCell ref="A42:F42"/>
    <mergeCell ref="C50:D50"/>
    <mergeCell ref="C49:D49"/>
    <mergeCell ref="C48:D48"/>
    <mergeCell ref="C47:D47"/>
    <mergeCell ref="C46:D46"/>
    <mergeCell ref="C45:D45"/>
    <mergeCell ref="A37:C37"/>
    <mergeCell ref="A38:C38"/>
    <mergeCell ref="A39:C39"/>
    <mergeCell ref="A40:C40"/>
    <mergeCell ref="A41:C41"/>
  </mergeCells>
  <phoneticPr fontId="8" type="noConversion"/>
  <pageMargins left="0.7" right="0.7" top="0.75" bottom="0.75" header="0.3" footer="0.3"/>
  <pageSetup orientation="portrait" horizontalDpi="1200" verticalDpi="1200" r:id="rId2"/>
  <headerFooter differentFirst="1">
    <oddHeader xml:space="preserve">&amp;L
</oddHeader>
    <oddFooter>&amp;C&amp;P</oddFooter>
    <firstHeader xml:space="preserve">&amp;CCapital Area Regional Tolling Authority
Standard Task-Based Budget
</firstHeader>
    <firstFooter>&amp;C&amp;P</firstFooter>
  </headerFooter>
  <rowBreaks count="1" manualBreakCount="1">
    <brk id="3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D7E08-031A-43D4-BC48-5CA11D9BEF57}">
  <sheetPr>
    <pageSetUpPr fitToPage="1"/>
  </sheetPr>
  <dimension ref="A1:N69"/>
  <sheetViews>
    <sheetView workbookViewId="0">
      <selection activeCell="C23" sqref="C23"/>
    </sheetView>
  </sheetViews>
  <sheetFormatPr defaultRowHeight="16" x14ac:dyDescent="0.4"/>
  <cols>
    <col min="2" max="2" width="39" customWidth="1"/>
    <col min="3" max="3" width="12.5" bestFit="1" customWidth="1"/>
    <col min="4" max="4" width="15.33203125" bestFit="1" customWidth="1"/>
    <col min="6" max="6" width="11" customWidth="1"/>
    <col min="7" max="7" width="19.5" customWidth="1"/>
    <col min="11" max="11" width="17.33203125" style="22" customWidth="1"/>
    <col min="12" max="12" width="16.5" style="22" customWidth="1"/>
    <col min="13" max="13" width="12.25" style="22" bestFit="1" customWidth="1"/>
    <col min="14" max="14" width="18.5" style="22" customWidth="1"/>
  </cols>
  <sheetData>
    <row r="1" spans="1:14" x14ac:dyDescent="0.4">
      <c r="A1" s="1" t="s">
        <v>61</v>
      </c>
    </row>
    <row r="2" spans="1:14" x14ac:dyDescent="0.4">
      <c r="A2" s="69" t="s">
        <v>62</v>
      </c>
      <c r="B2" s="69"/>
    </row>
    <row r="3" spans="1:14" x14ac:dyDescent="0.4">
      <c r="B3" t="str">
        <f>'Task-Based Budget Form'!A9</f>
        <v>A) Staffing Allocation (Attach additonal pages if needed)</v>
      </c>
    </row>
    <row r="4" spans="1:14" x14ac:dyDescent="0.4">
      <c r="B4" s="63" t="s">
        <v>63</v>
      </c>
      <c r="C4" s="4"/>
      <c r="E4" s="64"/>
    </row>
    <row r="6" spans="1:14" x14ac:dyDescent="0.4">
      <c r="B6" s="65" t="str">
        <f>'Task-Based Budget Form'!A18</f>
        <v>B)Salary Increases</v>
      </c>
    </row>
    <row r="7" spans="1:14" x14ac:dyDescent="0.4">
      <c r="B7" s="165" t="s">
        <v>64</v>
      </c>
      <c r="C7" s="165"/>
      <c r="D7" s="165"/>
      <c r="E7" s="165"/>
    </row>
    <row r="8" spans="1:14" x14ac:dyDescent="0.4">
      <c r="C8" s="64"/>
      <c r="D8" s="66"/>
      <c r="F8" s="64"/>
    </row>
    <row r="9" spans="1:14" x14ac:dyDescent="0.4">
      <c r="A9" s="69" t="s">
        <v>65</v>
      </c>
      <c r="B9" s="69"/>
      <c r="C9" s="64"/>
      <c r="D9" s="66"/>
      <c r="F9" s="64"/>
    </row>
    <row r="10" spans="1:14" x14ac:dyDescent="0.4">
      <c r="B10" s="165" t="s">
        <v>66</v>
      </c>
      <c r="C10" s="165"/>
      <c r="D10" s="165"/>
      <c r="F10" s="64"/>
    </row>
    <row r="11" spans="1:14" x14ac:dyDescent="0.4">
      <c r="B11" s="63" t="s">
        <v>67</v>
      </c>
      <c r="C11" s="64"/>
      <c r="D11" s="66"/>
      <c r="F11" s="64"/>
    </row>
    <row r="12" spans="1:14" x14ac:dyDescent="0.4">
      <c r="C12" s="64"/>
      <c r="D12" s="66"/>
    </row>
    <row r="13" spans="1:14" x14ac:dyDescent="0.4">
      <c r="A13" s="69" t="s">
        <v>68</v>
      </c>
      <c r="B13" s="69"/>
    </row>
    <row r="14" spans="1:14" x14ac:dyDescent="0.4">
      <c r="B14" s="63" t="s">
        <v>69</v>
      </c>
    </row>
    <row r="15" spans="1:14" s="2" customFormat="1" x14ac:dyDescent="0.4">
      <c r="A15" s="67"/>
      <c r="B15"/>
      <c r="C15"/>
      <c r="D15"/>
      <c r="E15"/>
      <c r="F15"/>
      <c r="K15" s="23"/>
      <c r="L15" s="23"/>
      <c r="M15" s="23"/>
      <c r="N15" s="23"/>
    </row>
    <row r="16" spans="1:14" x14ac:dyDescent="0.4">
      <c r="A16" s="69" t="s">
        <v>70</v>
      </c>
      <c r="B16" s="69"/>
      <c r="C16" s="3"/>
      <c r="D16" s="68"/>
    </row>
    <row r="17" spans="1:14" x14ac:dyDescent="0.4">
      <c r="B17" s="2" t="str">
        <f>'Task-Based Budget Form'!A36</f>
        <v>E) Itemized Direct Costs</v>
      </c>
      <c r="C17" s="3"/>
      <c r="D17" s="68"/>
    </row>
    <row r="18" spans="1:14" x14ac:dyDescent="0.4">
      <c r="B18" t="s">
        <v>71</v>
      </c>
      <c r="C18" s="3"/>
      <c r="D18" s="68"/>
    </row>
    <row r="19" spans="1:14" x14ac:dyDescent="0.4">
      <c r="B19" t="s">
        <v>72</v>
      </c>
      <c r="C19" s="3"/>
      <c r="D19" s="68"/>
    </row>
    <row r="20" spans="1:14" x14ac:dyDescent="0.4">
      <c r="B20" t="s">
        <v>73</v>
      </c>
      <c r="C20" s="3"/>
      <c r="D20" s="68"/>
    </row>
    <row r="21" spans="1:14" x14ac:dyDescent="0.4">
      <c r="B21" t="s">
        <v>74</v>
      </c>
      <c r="C21" s="3"/>
      <c r="D21" s="68"/>
    </row>
    <row r="22" spans="1:14" x14ac:dyDescent="0.4">
      <c r="C22" s="3"/>
      <c r="D22" s="68"/>
    </row>
    <row r="23" spans="1:14" x14ac:dyDescent="0.4">
      <c r="A23" s="1" t="s">
        <v>75</v>
      </c>
      <c r="B23" s="1"/>
      <c r="C23" s="3"/>
      <c r="D23" s="68"/>
    </row>
    <row r="24" spans="1:14" x14ac:dyDescent="0.4">
      <c r="B24" t="s">
        <v>76</v>
      </c>
      <c r="C24" s="3"/>
      <c r="D24" s="68"/>
    </row>
    <row r="26" spans="1:14" x14ac:dyDescent="0.4">
      <c r="A26" s="1" t="s">
        <v>77</v>
      </c>
    </row>
    <row r="27" spans="1:14" x14ac:dyDescent="0.4">
      <c r="A27" s="159" t="s">
        <v>78</v>
      </c>
      <c r="B27" s="159"/>
      <c r="C27" s="159"/>
      <c r="D27" s="159"/>
      <c r="E27" s="159"/>
      <c r="F27" s="159"/>
      <c r="G27" s="159"/>
      <c r="J27" s="24" t="s">
        <v>79</v>
      </c>
      <c r="K27" s="25"/>
      <c r="L27" s="25"/>
      <c r="M27" s="25"/>
      <c r="N27" s="26"/>
    </row>
    <row r="28" spans="1:14" x14ac:dyDescent="0.4">
      <c r="A28" s="159"/>
      <c r="B28" s="159"/>
      <c r="C28" s="159"/>
      <c r="D28" s="159"/>
      <c r="E28" s="159"/>
      <c r="F28" s="159"/>
      <c r="G28" s="159"/>
      <c r="J28" s="27" t="s">
        <v>80</v>
      </c>
      <c r="K28" s="28"/>
      <c r="L28" s="28"/>
      <c r="M28" s="28"/>
      <c r="N28" s="29"/>
    </row>
    <row r="29" spans="1:14" ht="26" x14ac:dyDescent="0.4">
      <c r="A29" s="11"/>
      <c r="B29" s="12" t="s">
        <v>81</v>
      </c>
      <c r="C29" s="11"/>
      <c r="D29" s="12" t="s">
        <v>82</v>
      </c>
      <c r="E29" s="11"/>
      <c r="F29" s="12" t="s">
        <v>83</v>
      </c>
      <c r="G29" s="13" t="s">
        <v>84</v>
      </c>
      <c r="J29" s="34"/>
      <c r="K29" s="35" t="s">
        <v>81</v>
      </c>
      <c r="L29" s="35" t="s">
        <v>82</v>
      </c>
      <c r="M29" s="35" t="s">
        <v>83</v>
      </c>
      <c r="N29" s="36" t="s">
        <v>84</v>
      </c>
    </row>
    <row r="30" spans="1:14" x14ac:dyDescent="0.4">
      <c r="A30" s="11"/>
      <c r="B30" s="14">
        <v>250000</v>
      </c>
      <c r="C30" s="13"/>
      <c r="D30" s="12">
        <v>5000</v>
      </c>
      <c r="E30" s="13" t="s">
        <v>85</v>
      </c>
      <c r="F30" s="14">
        <v>50</v>
      </c>
      <c r="G30" s="15" t="s">
        <v>86</v>
      </c>
      <c r="J30" s="37"/>
      <c r="K30" s="32">
        <v>250000</v>
      </c>
      <c r="L30" s="33">
        <v>5000</v>
      </c>
      <c r="M30" s="38">
        <f>K30/L30</f>
        <v>50</v>
      </c>
      <c r="N30" s="39" t="s">
        <v>86</v>
      </c>
    </row>
    <row r="31" spans="1:14" x14ac:dyDescent="0.4">
      <c r="A31" s="160"/>
      <c r="B31" s="160"/>
      <c r="C31" s="160"/>
      <c r="D31" s="160"/>
      <c r="E31" s="160"/>
      <c r="F31" s="160"/>
      <c r="G31" s="160"/>
      <c r="J31" s="37"/>
      <c r="K31" s="40"/>
      <c r="L31" s="40"/>
      <c r="M31" s="40"/>
      <c r="N31" s="41"/>
    </row>
    <row r="32" spans="1:14" x14ac:dyDescent="0.4">
      <c r="A32" s="159" t="s">
        <v>87</v>
      </c>
      <c r="B32" s="159"/>
      <c r="C32" s="159"/>
      <c r="D32" s="159"/>
      <c r="E32" s="159"/>
      <c r="F32" s="159"/>
      <c r="G32" s="159"/>
      <c r="J32" s="37"/>
      <c r="K32" s="40"/>
      <c r="L32" s="40"/>
      <c r="M32" s="40"/>
      <c r="N32" s="41"/>
    </row>
    <row r="33" spans="1:14" x14ac:dyDescent="0.4">
      <c r="A33" s="160"/>
      <c r="B33" s="160"/>
      <c r="C33" s="160"/>
      <c r="D33" s="160"/>
      <c r="E33" s="160"/>
      <c r="F33" s="160"/>
      <c r="G33" s="160"/>
      <c r="J33" s="37"/>
      <c r="K33" s="40"/>
      <c r="L33" s="40"/>
      <c r="M33" s="40"/>
      <c r="N33" s="41"/>
    </row>
    <row r="34" spans="1:14" x14ac:dyDescent="0.4">
      <c r="A34" s="15"/>
      <c r="B34" s="12" t="s">
        <v>88</v>
      </c>
      <c r="C34" s="15"/>
      <c r="D34" s="12" t="s">
        <v>89</v>
      </c>
      <c r="E34" s="15"/>
      <c r="F34" s="12"/>
      <c r="G34" s="15"/>
      <c r="J34" s="37"/>
      <c r="K34" s="42" t="s">
        <v>88</v>
      </c>
      <c r="L34" s="42" t="s">
        <v>89</v>
      </c>
      <c r="M34" s="40"/>
      <c r="N34" s="41"/>
    </row>
    <row r="35" spans="1:14" x14ac:dyDescent="0.4">
      <c r="A35" s="15" t="s">
        <v>90</v>
      </c>
      <c r="B35" s="14">
        <v>50</v>
      </c>
      <c r="C35" s="12" t="s">
        <v>91</v>
      </c>
      <c r="D35" s="16">
        <v>0.02</v>
      </c>
      <c r="E35" s="12" t="s">
        <v>85</v>
      </c>
      <c r="F35" s="14">
        <v>51</v>
      </c>
      <c r="G35" s="15" t="s">
        <v>92</v>
      </c>
      <c r="J35" s="43" t="s">
        <v>90</v>
      </c>
      <c r="K35" s="44">
        <f>M30</f>
        <v>50</v>
      </c>
      <c r="L35" s="31">
        <v>0.02</v>
      </c>
      <c r="M35" s="44">
        <f>K35*L35+K35</f>
        <v>51</v>
      </c>
      <c r="N35" s="39" t="s">
        <v>92</v>
      </c>
    </row>
    <row r="36" spans="1:14" x14ac:dyDescent="0.4">
      <c r="A36" s="15" t="s">
        <v>93</v>
      </c>
      <c r="B36" s="14">
        <v>51</v>
      </c>
      <c r="C36" s="12" t="s">
        <v>91</v>
      </c>
      <c r="D36" s="16">
        <v>0.02</v>
      </c>
      <c r="E36" s="12" t="s">
        <v>85</v>
      </c>
      <c r="F36" s="14">
        <v>52.02</v>
      </c>
      <c r="G36" s="15" t="s">
        <v>94</v>
      </c>
      <c r="J36" s="43" t="s">
        <v>93</v>
      </c>
      <c r="K36" s="44">
        <f>M35</f>
        <v>51</v>
      </c>
      <c r="L36" s="31">
        <v>0.02</v>
      </c>
      <c r="M36" s="44">
        <f t="shared" ref="M36:M38" si="0">K36*L36+K36</f>
        <v>52.02</v>
      </c>
      <c r="N36" s="39" t="s">
        <v>94</v>
      </c>
    </row>
    <row r="37" spans="1:14" x14ac:dyDescent="0.4">
      <c r="A37" s="15" t="s">
        <v>95</v>
      </c>
      <c r="B37" s="14">
        <v>52.02</v>
      </c>
      <c r="C37" s="12" t="s">
        <v>91</v>
      </c>
      <c r="D37" s="16">
        <v>0.02</v>
      </c>
      <c r="E37" s="12" t="s">
        <v>85</v>
      </c>
      <c r="F37" s="14">
        <v>53.06</v>
      </c>
      <c r="G37" s="15" t="s">
        <v>96</v>
      </c>
      <c r="J37" s="43" t="s">
        <v>95</v>
      </c>
      <c r="K37" s="44">
        <f t="shared" ref="K37:K38" si="1">M36</f>
        <v>52.02</v>
      </c>
      <c r="L37" s="31">
        <v>0.02</v>
      </c>
      <c r="M37" s="44">
        <f t="shared" si="0"/>
        <v>53.060400000000001</v>
      </c>
      <c r="N37" s="39" t="s">
        <v>96</v>
      </c>
    </row>
    <row r="38" spans="1:14" x14ac:dyDescent="0.4">
      <c r="A38" s="15" t="s">
        <v>97</v>
      </c>
      <c r="B38" s="14">
        <v>53.06</v>
      </c>
      <c r="C38" s="12" t="s">
        <v>91</v>
      </c>
      <c r="D38" s="16">
        <v>0.02</v>
      </c>
      <c r="E38" s="12" t="s">
        <v>85</v>
      </c>
      <c r="F38" s="14">
        <v>54.12</v>
      </c>
      <c r="G38" s="15" t="s">
        <v>98</v>
      </c>
      <c r="J38" s="43" t="s">
        <v>97</v>
      </c>
      <c r="K38" s="44">
        <f t="shared" si="1"/>
        <v>53.060400000000001</v>
      </c>
      <c r="L38" s="31">
        <v>0.02</v>
      </c>
      <c r="M38" s="44">
        <f t="shared" si="0"/>
        <v>54.121608000000002</v>
      </c>
      <c r="N38" s="39" t="s">
        <v>98</v>
      </c>
    </row>
    <row r="39" spans="1:14" x14ac:dyDescent="0.4">
      <c r="A39" s="160"/>
      <c r="B39" s="160"/>
      <c r="C39" s="160"/>
      <c r="D39" s="160"/>
      <c r="E39" s="160"/>
      <c r="F39" s="160"/>
      <c r="G39" s="160"/>
      <c r="J39" s="37"/>
      <c r="K39" s="45"/>
      <c r="L39" s="40"/>
      <c r="M39" s="40"/>
      <c r="N39" s="41"/>
    </row>
    <row r="40" spans="1:14" x14ac:dyDescent="0.4">
      <c r="A40" s="159" t="s">
        <v>99</v>
      </c>
      <c r="B40" s="159"/>
      <c r="C40" s="159"/>
      <c r="D40" s="159"/>
      <c r="E40" s="159"/>
      <c r="F40" s="159"/>
      <c r="G40" s="159"/>
      <c r="J40" s="37"/>
      <c r="K40" s="40"/>
      <c r="L40" s="40"/>
      <c r="M40" s="40"/>
      <c r="N40" s="41"/>
    </row>
    <row r="41" spans="1:14" x14ac:dyDescent="0.4">
      <c r="A41" s="160"/>
      <c r="B41" s="160"/>
      <c r="C41" s="160"/>
      <c r="D41" s="160"/>
      <c r="E41" s="160"/>
      <c r="F41" s="160"/>
      <c r="G41" s="160"/>
      <c r="J41" s="37"/>
      <c r="K41" s="40"/>
      <c r="L41" s="40"/>
      <c r="M41" s="40"/>
      <c r="N41" s="41"/>
    </row>
    <row r="42" spans="1:14" ht="26" x14ac:dyDescent="0.4">
      <c r="A42" s="15"/>
      <c r="B42" s="12" t="s">
        <v>100</v>
      </c>
      <c r="C42" s="15"/>
      <c r="D42" s="12" t="s">
        <v>82</v>
      </c>
      <c r="E42" s="15"/>
      <c r="F42" s="12" t="s">
        <v>101</v>
      </c>
      <c r="G42" s="15"/>
      <c r="J42" s="37"/>
      <c r="K42" s="42" t="s">
        <v>100</v>
      </c>
      <c r="L42" s="42" t="s">
        <v>82</v>
      </c>
      <c r="M42" s="42" t="s">
        <v>101</v>
      </c>
      <c r="N42" s="41"/>
    </row>
    <row r="43" spans="1:14" x14ac:dyDescent="0.4">
      <c r="A43" s="15" t="s">
        <v>90</v>
      </c>
      <c r="B43" s="17">
        <v>0.2</v>
      </c>
      <c r="C43" s="12" t="s">
        <v>102</v>
      </c>
      <c r="D43" s="12">
        <v>5000</v>
      </c>
      <c r="E43" s="12" t="s">
        <v>85</v>
      </c>
      <c r="F43" s="12">
        <v>1000</v>
      </c>
      <c r="G43" s="15" t="s">
        <v>103</v>
      </c>
      <c r="J43" s="43" t="s">
        <v>90</v>
      </c>
      <c r="K43" s="30">
        <v>0.2</v>
      </c>
      <c r="L43" s="46">
        <f>$L$30</f>
        <v>5000</v>
      </c>
      <c r="M43" s="46">
        <f>K43*L43</f>
        <v>1000</v>
      </c>
      <c r="N43" s="39" t="s">
        <v>103</v>
      </c>
    </row>
    <row r="44" spans="1:14" x14ac:dyDescent="0.4">
      <c r="A44" s="15" t="s">
        <v>93</v>
      </c>
      <c r="B44" s="17">
        <v>0.4</v>
      </c>
      <c r="C44" s="12" t="s">
        <v>102</v>
      </c>
      <c r="D44" s="12">
        <v>5000</v>
      </c>
      <c r="E44" s="12" t="s">
        <v>85</v>
      </c>
      <c r="F44" s="12">
        <v>2000</v>
      </c>
      <c r="G44" s="15" t="s">
        <v>104</v>
      </c>
      <c r="J44" s="43" t="s">
        <v>93</v>
      </c>
      <c r="K44" s="30">
        <v>0.4</v>
      </c>
      <c r="L44" s="46">
        <f>$L$30</f>
        <v>5000</v>
      </c>
      <c r="M44" s="46">
        <f t="shared" ref="M44:M47" si="2">K44*L44</f>
        <v>2000</v>
      </c>
      <c r="N44" s="39" t="s">
        <v>104</v>
      </c>
    </row>
    <row r="45" spans="1:14" x14ac:dyDescent="0.4">
      <c r="A45" s="15" t="s">
        <v>95</v>
      </c>
      <c r="B45" s="17">
        <v>0.15</v>
      </c>
      <c r="C45" s="12" t="s">
        <v>102</v>
      </c>
      <c r="D45" s="12">
        <v>5000</v>
      </c>
      <c r="E45" s="12" t="s">
        <v>85</v>
      </c>
      <c r="F45" s="12">
        <v>750</v>
      </c>
      <c r="G45" s="15" t="s">
        <v>105</v>
      </c>
      <c r="J45" s="43" t="s">
        <v>95</v>
      </c>
      <c r="K45" s="57">
        <v>0.15</v>
      </c>
      <c r="L45" s="46">
        <f>$L$30</f>
        <v>5000</v>
      </c>
      <c r="M45" s="46">
        <f>K45*L45</f>
        <v>750</v>
      </c>
      <c r="N45" s="39" t="s">
        <v>105</v>
      </c>
    </row>
    <row r="46" spans="1:14" x14ac:dyDescent="0.4">
      <c r="A46" s="15" t="s">
        <v>97</v>
      </c>
      <c r="B46" s="17">
        <v>0.15</v>
      </c>
      <c r="C46" s="12" t="s">
        <v>102</v>
      </c>
      <c r="D46" s="12">
        <v>5000</v>
      </c>
      <c r="E46" s="12" t="s">
        <v>85</v>
      </c>
      <c r="F46" s="12">
        <v>750</v>
      </c>
      <c r="G46" s="15" t="s">
        <v>106</v>
      </c>
      <c r="J46" s="43" t="s">
        <v>97</v>
      </c>
      <c r="K46" s="30">
        <v>0.15</v>
      </c>
      <c r="L46" s="46">
        <f t="shared" ref="L46:L47" si="3">$L$30</f>
        <v>5000</v>
      </c>
      <c r="M46" s="46">
        <f t="shared" si="2"/>
        <v>750</v>
      </c>
      <c r="N46" s="39" t="s">
        <v>106</v>
      </c>
    </row>
    <row r="47" spans="1:14" x14ac:dyDescent="0.4">
      <c r="A47" s="15" t="s">
        <v>107</v>
      </c>
      <c r="B47" s="17">
        <v>0.1</v>
      </c>
      <c r="C47" s="12" t="s">
        <v>102</v>
      </c>
      <c r="D47" s="12">
        <v>5000</v>
      </c>
      <c r="E47" s="12" t="s">
        <v>85</v>
      </c>
      <c r="F47" s="12">
        <v>500</v>
      </c>
      <c r="G47" s="15" t="s">
        <v>108</v>
      </c>
      <c r="J47" s="43" t="s">
        <v>107</v>
      </c>
      <c r="K47" s="30">
        <v>0.1</v>
      </c>
      <c r="L47" s="46">
        <f t="shared" si="3"/>
        <v>5000</v>
      </c>
      <c r="M47" s="46">
        <f t="shared" si="2"/>
        <v>500</v>
      </c>
      <c r="N47" s="39" t="s">
        <v>108</v>
      </c>
    </row>
    <row r="48" spans="1:14" x14ac:dyDescent="0.4">
      <c r="A48" s="12" t="s">
        <v>109</v>
      </c>
      <c r="B48" s="16">
        <v>1</v>
      </c>
      <c r="C48" s="12" t="s">
        <v>110</v>
      </c>
      <c r="D48" s="12" t="s">
        <v>109</v>
      </c>
      <c r="E48" s="12" t="s">
        <v>85</v>
      </c>
      <c r="F48" s="12">
        <v>5000</v>
      </c>
      <c r="G48" s="15" t="s">
        <v>110</v>
      </c>
      <c r="J48" s="47" t="s">
        <v>109</v>
      </c>
      <c r="K48" s="48">
        <f>SUM(K43:K47)</f>
        <v>1.0000000000000002</v>
      </c>
      <c r="L48" s="42" t="s">
        <v>109</v>
      </c>
      <c r="M48" s="46">
        <f>SUM(M43:M47)</f>
        <v>5000</v>
      </c>
      <c r="N48" s="41"/>
    </row>
    <row r="49" spans="1:14" x14ac:dyDescent="0.4">
      <c r="A49" s="159"/>
      <c r="B49" s="159"/>
      <c r="C49" s="159"/>
      <c r="D49" s="159"/>
      <c r="E49" s="159"/>
      <c r="F49" s="159"/>
      <c r="G49" s="159"/>
      <c r="J49" s="37"/>
      <c r="K49" s="40"/>
      <c r="L49" s="40"/>
      <c r="M49" s="40"/>
      <c r="N49" s="41"/>
    </row>
    <row r="50" spans="1:14" x14ac:dyDescent="0.4">
      <c r="A50" s="159" t="s">
        <v>111</v>
      </c>
      <c r="B50" s="159"/>
      <c r="C50" s="159"/>
      <c r="D50" s="159"/>
      <c r="E50" s="159"/>
      <c r="F50" s="159"/>
      <c r="G50" s="159"/>
      <c r="J50" s="37"/>
      <c r="K50" s="40"/>
      <c r="L50" s="40"/>
      <c r="M50" s="40"/>
      <c r="N50" s="41"/>
    </row>
    <row r="51" spans="1:14" x14ac:dyDescent="0.4">
      <c r="A51" s="159"/>
      <c r="B51" s="159"/>
      <c r="C51" s="159"/>
      <c r="D51" s="159"/>
      <c r="E51" s="159"/>
      <c r="F51" s="159"/>
      <c r="G51" s="159"/>
      <c r="J51" s="37"/>
      <c r="K51" s="40"/>
      <c r="L51" s="40"/>
      <c r="M51" s="40"/>
      <c r="N51" s="41"/>
    </row>
    <row r="52" spans="1:14" x14ac:dyDescent="0.4">
      <c r="A52" s="161"/>
      <c r="B52" s="12" t="s">
        <v>83</v>
      </c>
      <c r="C52" s="161"/>
      <c r="D52" s="12" t="s">
        <v>112</v>
      </c>
      <c r="E52" s="161"/>
      <c r="F52" s="162" t="s">
        <v>113</v>
      </c>
      <c r="G52" s="161"/>
      <c r="J52" s="37"/>
      <c r="K52" s="42" t="s">
        <v>83</v>
      </c>
      <c r="L52" s="42" t="s">
        <v>112</v>
      </c>
      <c r="M52" s="157" t="s">
        <v>113</v>
      </c>
      <c r="N52" s="41"/>
    </row>
    <row r="53" spans="1:14" x14ac:dyDescent="0.4">
      <c r="A53" s="161"/>
      <c r="B53" s="12" t="s">
        <v>114</v>
      </c>
      <c r="C53" s="161"/>
      <c r="D53" s="12" t="s">
        <v>114</v>
      </c>
      <c r="E53" s="161"/>
      <c r="F53" s="162"/>
      <c r="G53" s="161"/>
      <c r="J53" s="37"/>
      <c r="K53" s="42" t="s">
        <v>114</v>
      </c>
      <c r="L53" s="42" t="s">
        <v>114</v>
      </c>
      <c r="M53" s="157"/>
      <c r="N53" s="41"/>
    </row>
    <row r="54" spans="1:14" x14ac:dyDescent="0.4">
      <c r="A54" s="15" t="s">
        <v>90</v>
      </c>
      <c r="B54" s="14">
        <v>50</v>
      </c>
      <c r="C54" s="13" t="s">
        <v>102</v>
      </c>
      <c r="D54" s="12">
        <v>1000</v>
      </c>
      <c r="E54" s="13" t="s">
        <v>85</v>
      </c>
      <c r="F54" s="14">
        <v>50000</v>
      </c>
      <c r="G54" s="15" t="s">
        <v>103</v>
      </c>
      <c r="J54" s="43" t="s">
        <v>90</v>
      </c>
      <c r="K54" s="44">
        <f>M30</f>
        <v>50</v>
      </c>
      <c r="L54" s="46">
        <f>M43</f>
        <v>1000</v>
      </c>
      <c r="M54" s="44">
        <f>K54*L54</f>
        <v>50000</v>
      </c>
      <c r="N54" s="39" t="s">
        <v>103</v>
      </c>
    </row>
    <row r="55" spans="1:14" x14ac:dyDescent="0.4">
      <c r="A55" s="15" t="s">
        <v>93</v>
      </c>
      <c r="B55" s="14">
        <v>51</v>
      </c>
      <c r="C55" s="13" t="s">
        <v>102</v>
      </c>
      <c r="D55" s="12">
        <v>2000</v>
      </c>
      <c r="E55" s="13" t="s">
        <v>85</v>
      </c>
      <c r="F55" s="14">
        <v>102000</v>
      </c>
      <c r="G55" s="15" t="s">
        <v>104</v>
      </c>
      <c r="J55" s="43" t="s">
        <v>93</v>
      </c>
      <c r="K55" s="44">
        <f>M35</f>
        <v>51</v>
      </c>
      <c r="L55" s="46">
        <f>M44</f>
        <v>2000</v>
      </c>
      <c r="M55" s="44">
        <f t="shared" ref="M55:M58" si="4">K55*L55</f>
        <v>102000</v>
      </c>
      <c r="N55" s="39" t="s">
        <v>104</v>
      </c>
    </row>
    <row r="56" spans="1:14" x14ac:dyDescent="0.4">
      <c r="A56" s="15" t="s">
        <v>95</v>
      </c>
      <c r="B56" s="14">
        <v>52.02</v>
      </c>
      <c r="C56" s="13" t="s">
        <v>102</v>
      </c>
      <c r="D56" s="12">
        <v>750</v>
      </c>
      <c r="E56" s="13" t="s">
        <v>85</v>
      </c>
      <c r="F56" s="14">
        <v>39015</v>
      </c>
      <c r="G56" s="15" t="s">
        <v>105</v>
      </c>
      <c r="J56" s="43" t="s">
        <v>95</v>
      </c>
      <c r="K56" s="44">
        <f t="shared" ref="K56:K58" si="5">M36</f>
        <v>52.02</v>
      </c>
      <c r="L56" s="46">
        <f>M45</f>
        <v>750</v>
      </c>
      <c r="M56" s="44">
        <f t="shared" si="4"/>
        <v>39015</v>
      </c>
      <c r="N56" s="39" t="s">
        <v>105</v>
      </c>
    </row>
    <row r="57" spans="1:14" x14ac:dyDescent="0.4">
      <c r="A57" s="15" t="s">
        <v>97</v>
      </c>
      <c r="B57" s="14">
        <v>53.06</v>
      </c>
      <c r="C57" s="13" t="s">
        <v>102</v>
      </c>
      <c r="D57" s="12">
        <v>750</v>
      </c>
      <c r="E57" s="13" t="s">
        <v>85</v>
      </c>
      <c r="F57" s="14">
        <v>39795.300000000003</v>
      </c>
      <c r="G57" s="15" t="s">
        <v>106</v>
      </c>
      <c r="J57" s="43" t="s">
        <v>97</v>
      </c>
      <c r="K57" s="44">
        <f t="shared" si="5"/>
        <v>53.060400000000001</v>
      </c>
      <c r="L57" s="46">
        <f t="shared" ref="L57:L58" si="6">M46</f>
        <v>750</v>
      </c>
      <c r="M57" s="44">
        <f t="shared" si="4"/>
        <v>39795.300000000003</v>
      </c>
      <c r="N57" s="39" t="s">
        <v>106</v>
      </c>
    </row>
    <row r="58" spans="1:14" x14ac:dyDescent="0.4">
      <c r="A58" s="15" t="s">
        <v>107</v>
      </c>
      <c r="B58" s="14">
        <v>54.12</v>
      </c>
      <c r="C58" s="13" t="s">
        <v>102</v>
      </c>
      <c r="D58" s="12">
        <v>500</v>
      </c>
      <c r="E58" s="13" t="s">
        <v>85</v>
      </c>
      <c r="F58" s="14">
        <v>27060.799999999999</v>
      </c>
      <c r="G58" s="15" t="s">
        <v>108</v>
      </c>
      <c r="J58" s="43" t="s">
        <v>107</v>
      </c>
      <c r="K58" s="44">
        <f t="shared" si="5"/>
        <v>54.121608000000002</v>
      </c>
      <c r="L58" s="46">
        <f t="shared" si="6"/>
        <v>500</v>
      </c>
      <c r="M58" s="44">
        <f t="shared" si="4"/>
        <v>27060.804</v>
      </c>
      <c r="N58" s="39" t="s">
        <v>108</v>
      </c>
    </row>
    <row r="59" spans="1:14" ht="15.75" customHeight="1" x14ac:dyDescent="0.4">
      <c r="A59" s="15" t="s">
        <v>110</v>
      </c>
      <c r="B59" s="158" t="s">
        <v>115</v>
      </c>
      <c r="C59" s="158"/>
      <c r="D59" s="158"/>
      <c r="E59" s="13" t="s">
        <v>85</v>
      </c>
      <c r="F59" s="14">
        <v>257871.1</v>
      </c>
      <c r="G59" s="15" t="s">
        <v>110</v>
      </c>
      <c r="J59" s="37"/>
      <c r="K59" s="40"/>
      <c r="L59" s="49" t="s">
        <v>115</v>
      </c>
      <c r="M59" s="50">
        <f>SUM(M54:M58)</f>
        <v>257871.10399999999</v>
      </c>
      <c r="N59" s="51"/>
    </row>
    <row r="60" spans="1:14" ht="15.75" customHeight="1" x14ac:dyDescent="0.4">
      <c r="A60" s="163" t="s">
        <v>110</v>
      </c>
      <c r="B60" s="158" t="s">
        <v>116</v>
      </c>
      <c r="C60" s="158"/>
      <c r="D60" s="158"/>
      <c r="E60" s="164" t="s">
        <v>85</v>
      </c>
      <c r="F60" s="14">
        <v>250000</v>
      </c>
      <c r="G60" s="163" t="s">
        <v>110</v>
      </c>
      <c r="J60" s="37"/>
      <c r="K60" s="40"/>
      <c r="L60" s="49" t="s">
        <v>116</v>
      </c>
      <c r="M60" s="50">
        <f>K30</f>
        <v>250000</v>
      </c>
      <c r="N60" s="51"/>
    </row>
    <row r="61" spans="1:14" x14ac:dyDescent="0.4">
      <c r="A61" s="163"/>
      <c r="B61" s="158"/>
      <c r="C61" s="158"/>
      <c r="D61" s="158"/>
      <c r="E61" s="164"/>
      <c r="F61" s="12"/>
      <c r="G61" s="163"/>
      <c r="J61" s="37"/>
      <c r="K61" s="40"/>
      <c r="L61" s="49"/>
      <c r="M61" s="49"/>
      <c r="N61" s="51"/>
    </row>
    <row r="62" spans="1:14" ht="15.75" customHeight="1" x14ac:dyDescent="0.4">
      <c r="A62" s="15" t="s">
        <v>110</v>
      </c>
      <c r="B62" s="158" t="s">
        <v>117</v>
      </c>
      <c r="C62" s="158"/>
      <c r="D62" s="158"/>
      <c r="E62" s="13" t="s">
        <v>85</v>
      </c>
      <c r="F62" s="18">
        <v>7871.1</v>
      </c>
      <c r="G62" s="15" t="s">
        <v>118</v>
      </c>
      <c r="J62" s="52"/>
      <c r="K62" s="53"/>
      <c r="L62" s="54" t="s">
        <v>117</v>
      </c>
      <c r="M62" s="55">
        <f>M59-M60</f>
        <v>7871.1039999999921</v>
      </c>
      <c r="N62" s="56" t="s">
        <v>118</v>
      </c>
    </row>
    <row r="63" spans="1:14" x14ac:dyDescent="0.4">
      <c r="A63" s="19"/>
    </row>
    <row r="64" spans="1:14" x14ac:dyDescent="0.4">
      <c r="A64" s="20" t="s">
        <v>119</v>
      </c>
    </row>
    <row r="65" spans="1:1" x14ac:dyDescent="0.4">
      <c r="A65" s="21" t="s">
        <v>120</v>
      </c>
    </row>
    <row r="66" spans="1:1" x14ac:dyDescent="0.4">
      <c r="A66" s="21" t="s">
        <v>121</v>
      </c>
    </row>
    <row r="67" spans="1:1" x14ac:dyDescent="0.4">
      <c r="A67" s="21" t="s">
        <v>122</v>
      </c>
    </row>
    <row r="68" spans="1:1" x14ac:dyDescent="0.4">
      <c r="A68" s="21" t="s">
        <v>123</v>
      </c>
    </row>
    <row r="69" spans="1:1" x14ac:dyDescent="0.4">
      <c r="A69" s="21" t="s">
        <v>124</v>
      </c>
    </row>
  </sheetData>
  <customSheetViews>
    <customSheetView guid="{119E0A02-B0AD-41F9-A355-AFF03C99C8B7}">
      <selection activeCell="B7" sqref="B7"/>
      <pageMargins left="0" right="0" top="0" bottom="0" header="0" footer="0"/>
    </customSheetView>
  </customSheetViews>
  <mergeCells count="25">
    <mergeCell ref="B60:D61"/>
    <mergeCell ref="E60:E61"/>
    <mergeCell ref="G60:G61"/>
    <mergeCell ref="B7:E7"/>
    <mergeCell ref="A39:G39"/>
    <mergeCell ref="A40:G40"/>
    <mergeCell ref="A41:G41"/>
    <mergeCell ref="A49:G49"/>
    <mergeCell ref="B10:D10"/>
    <mergeCell ref="M52:M53"/>
    <mergeCell ref="B62:D62"/>
    <mergeCell ref="A27:G27"/>
    <mergeCell ref="A28:G28"/>
    <mergeCell ref="A31:G31"/>
    <mergeCell ref="A32:G32"/>
    <mergeCell ref="A33:G33"/>
    <mergeCell ref="A52:A53"/>
    <mergeCell ref="C52:C53"/>
    <mergeCell ref="E52:E53"/>
    <mergeCell ref="F52:F53"/>
    <mergeCell ref="G52:G53"/>
    <mergeCell ref="B59:D59"/>
    <mergeCell ref="A50:G50"/>
    <mergeCell ref="A51:G51"/>
    <mergeCell ref="A60:A61"/>
  </mergeCells>
  <conditionalFormatting sqref="K48">
    <cfRule type="cellIs" dxfId="0" priority="1" operator="notEqual">
      <formula>1</formula>
    </cfRule>
  </conditionalFormatting>
  <pageMargins left="0.7" right="0.7" top="0.75" bottom="0.75" header="0.3" footer="0.3"/>
  <pageSetup scale="37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96D316DC1BEF47B005179E99FD7532" ma:contentTypeVersion="20" ma:contentTypeDescription="Create a new document." ma:contentTypeScope="" ma:versionID="f3b48300698876f9c26b77d76ea56aab">
  <xsd:schema xmlns:xsd="http://www.w3.org/2001/XMLSchema" xmlns:xs="http://www.w3.org/2001/XMLSchema" xmlns:p="http://schemas.microsoft.com/office/2006/metadata/properties" xmlns:ns1="http://schemas.microsoft.com/sharepoint/v3" xmlns:ns2="ea905531-1059-46bc-b567-fa763c454acb" xmlns:ns3="b10e0d63-fe65-4871-8c5e-a8e9c0adb379" targetNamespace="http://schemas.microsoft.com/office/2006/metadata/properties" ma:root="true" ma:fieldsID="ff2a5db911cdbc7db102c8984d4dde13" ns1:_="" ns2:_="" ns3:_="">
    <xsd:import namespace="http://schemas.microsoft.com/sharepoint/v3"/>
    <xsd:import namespace="ea905531-1059-46bc-b567-fa763c454acb"/>
    <xsd:import namespace="b10e0d63-fe65-4871-8c5e-a8e9c0adb3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5531-1059-46bc-b567-fa763c454a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584d655-5024-4d02-a0e2-cce7bfaf8d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e0d63-fe65-4871-8c5e-a8e9c0adb3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1edc789-599b-459f-b02f-639380f5c966}" ma:internalName="TaxCatchAll" ma:showField="CatchAllData" ma:web="b10e0d63-fe65-4871-8c5e-a8e9c0adb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a905531-1059-46bc-b567-fa763c454acb">
      <Terms xmlns="http://schemas.microsoft.com/office/infopath/2007/PartnerControls"/>
    </lcf76f155ced4ddcb4097134ff3c332f>
    <TaxCatchAll xmlns="b10e0d63-fe65-4871-8c5e-a8e9c0adb379" xsi:nil="true"/>
    <_Flow_SignoffStatus xmlns="ea905531-1059-46bc-b567-fa763c454acb" xsi:nil="true"/>
  </documentManagement>
</p:properties>
</file>

<file path=customXml/itemProps1.xml><?xml version="1.0" encoding="utf-8"?>
<ds:datastoreItem xmlns:ds="http://schemas.openxmlformats.org/officeDocument/2006/customXml" ds:itemID="{94DCBD15-B318-46EA-BD3F-236AC5068CB9}"/>
</file>

<file path=customXml/itemProps2.xml><?xml version="1.0" encoding="utf-8"?>
<ds:datastoreItem xmlns:ds="http://schemas.openxmlformats.org/officeDocument/2006/customXml" ds:itemID="{38528F57-1E99-43E2-B1EA-585DD86D2B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5A9808-7A7C-4C2B-B436-7D2710B9FE4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a905531-1059-46bc-b567-fa763c454acb"/>
    <ds:schemaRef ds:uri="b10e0d63-fe65-4871-8c5e-a8e9c0adb3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Task-Based Budget Form</vt:lpstr>
      <vt:lpstr>Instructions</vt:lpstr>
      <vt:lpstr>'Task-Based Budget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Luke</dc:creator>
  <cp:keywords/>
  <dc:description/>
  <cp:lastModifiedBy>Heather Luke</cp:lastModifiedBy>
  <cp:revision/>
  <dcterms:created xsi:type="dcterms:W3CDTF">2023-12-12T22:04:56Z</dcterms:created>
  <dcterms:modified xsi:type="dcterms:W3CDTF">2024-06-07T22:52:20Z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0x0101003296D316DC1BEF47B005179E99FD7532</vt:lpwstr>
  </property>
  <property fmtid="{D5CDD505-2E9C-101B-9397-08002B2CF9AE}" pid="3" name="MediaServiceImageTags">
    <vt:lpwstr/>
  </property>
</Properties>
</file>